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H:\My Drive\PENGADAAN\KONTRAKTUAL\1. PENGADAAN BARANG\F. TEKNIK\3. Barang Persediaan Praktikum Prodi Teknik Lingkungan\"/>
    </mc:Choice>
  </mc:AlternateContent>
  <xr:revisionPtr revIDLastSave="0" documentId="13_ncr:1_{E779EBCA-D3C3-4E6B-B0A6-3CB1F223F397}" xr6:coauthVersionLast="45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kapitulasi" sheetId="2" r:id="rId1"/>
    <sheet name="Persediaan Praktikum Prodi Tekn" sheetId="1" r:id="rId2"/>
  </sheets>
  <definedNames>
    <definedName name="_xlnm.Print_Area" localSheetId="1">'Persediaan Praktikum Prodi Tekn'!$A$1:$G$371</definedName>
    <definedName name="_xlnm.Print_Area" localSheetId="0">Rekapitulasi!$A$1:$F$14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2">
      <go:sheetsCustomData xmlns:go="http://customooxmlschemas.google.com/" r:id="rId5" roundtripDataChecksum="j/8J8gq7+vUZYleRCM1qVHUySS76NxyJYd8SH7P2jKE="/>
    </ext>
  </extLst>
</workbook>
</file>

<file path=xl/calcChain.xml><?xml version="1.0" encoding="utf-8"?>
<calcChain xmlns="http://schemas.openxmlformats.org/spreadsheetml/2006/main">
  <c r="A318" i="1" l="1"/>
  <c r="A319" i="1"/>
  <c r="A320" i="1" s="1"/>
  <c r="A321" i="1" s="1"/>
  <c r="A322" i="1" s="1"/>
  <c r="A323" i="1" s="1"/>
  <c r="A324" i="1" s="1"/>
  <c r="A325" i="1" s="1"/>
  <c r="A326" i="1" s="1"/>
  <c r="A327" i="1" s="1"/>
  <c r="A329" i="1" s="1"/>
  <c r="A330" i="1" s="1"/>
  <c r="A331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3" i="1" s="1"/>
  <c r="A354" i="1" s="1"/>
  <c r="A355" i="1" s="1"/>
  <c r="A356" i="1" s="1"/>
  <c r="A357" i="1" s="1"/>
  <c r="A358" i="1" s="1"/>
  <c r="A360" i="1" s="1"/>
  <c r="A361" i="1" s="1"/>
  <c r="A362" i="1" s="1"/>
  <c r="A364" i="1" s="1"/>
  <c r="A365" i="1" s="1"/>
  <c r="A366" i="1" s="1"/>
  <c r="A367" i="1" s="1"/>
  <c r="A369" i="1" s="1"/>
  <c r="A370" i="1" s="1"/>
  <c r="A203" i="1"/>
  <c r="G204" i="1"/>
  <c r="G205" i="1"/>
  <c r="G206" i="1"/>
  <c r="G207" i="1"/>
  <c r="G208" i="1"/>
  <c r="G209" i="1"/>
  <c r="G211" i="1"/>
  <c r="G212" i="1"/>
  <c r="G213" i="1"/>
  <c r="G214" i="1"/>
  <c r="G215" i="1"/>
  <c r="G217" i="1"/>
  <c r="G218" i="1"/>
  <c r="G219" i="1"/>
  <c r="G221" i="1"/>
  <c r="G222" i="1"/>
  <c r="G223" i="1"/>
  <c r="G224" i="1"/>
  <c r="G225" i="1"/>
  <c r="G227" i="1"/>
  <c r="G228" i="1"/>
  <c r="G229" i="1"/>
  <c r="G230" i="1"/>
  <c r="G231" i="1"/>
  <c r="G232" i="1"/>
  <c r="G233" i="1"/>
  <c r="G234" i="1"/>
  <c r="G236" i="1"/>
  <c r="G237" i="1"/>
  <c r="G238" i="1"/>
  <c r="G239" i="1"/>
  <c r="G240" i="1"/>
  <c r="G241" i="1"/>
  <c r="G243" i="1"/>
  <c r="G244" i="1"/>
  <c r="G245" i="1"/>
  <c r="G246" i="1"/>
  <c r="G247" i="1"/>
  <c r="G248" i="1"/>
  <c r="G249" i="1"/>
  <c r="G371" i="1" s="1"/>
  <c r="E10" i="2" s="1"/>
  <c r="F10" i="2" s="1"/>
  <c r="G250" i="1"/>
  <c r="G251" i="1"/>
  <c r="G252" i="1"/>
  <c r="G254" i="1"/>
  <c r="G255" i="1"/>
  <c r="G256" i="1"/>
  <c r="G257" i="1"/>
  <c r="G258" i="1"/>
  <c r="G259" i="1"/>
  <c r="G260" i="1"/>
  <c r="G261" i="1"/>
  <c r="G262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7" i="1"/>
  <c r="G278" i="1"/>
  <c r="G279" i="1"/>
  <c r="G280" i="1"/>
  <c r="G281" i="1"/>
  <c r="G282" i="1"/>
  <c r="G284" i="1"/>
  <c r="G285" i="1"/>
  <c r="G286" i="1"/>
  <c r="G287" i="1"/>
  <c r="G288" i="1"/>
  <c r="G289" i="1"/>
  <c r="G291" i="1"/>
  <c r="G292" i="1"/>
  <c r="G293" i="1"/>
  <c r="G294" i="1"/>
  <c r="G295" i="1"/>
  <c r="G296" i="1"/>
  <c r="G297" i="1"/>
  <c r="G298" i="1"/>
  <c r="G300" i="1"/>
  <c r="G301" i="1"/>
  <c r="G302" i="1"/>
  <c r="G303" i="1"/>
  <c r="G304" i="1"/>
  <c r="G305" i="1"/>
  <c r="G306" i="1"/>
  <c r="G307" i="1"/>
  <c r="G308" i="1"/>
  <c r="G309" i="1"/>
  <c r="G311" i="1"/>
  <c r="G312" i="1"/>
  <c r="G313" i="1"/>
  <c r="G314" i="1"/>
  <c r="G315" i="1"/>
  <c r="G317" i="1"/>
  <c r="G318" i="1"/>
  <c r="G319" i="1"/>
  <c r="G320" i="1"/>
  <c r="G321" i="1"/>
  <c r="G322" i="1"/>
  <c r="G323" i="1"/>
  <c r="G324" i="1"/>
  <c r="G325" i="1"/>
  <c r="G326" i="1"/>
  <c r="G327" i="1"/>
  <c r="G329" i="1"/>
  <c r="G330" i="1"/>
  <c r="G331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3" i="1"/>
  <c r="G354" i="1"/>
  <c r="G355" i="1"/>
  <c r="G356" i="1"/>
  <c r="G357" i="1"/>
  <c r="G358" i="1"/>
  <c r="G360" i="1"/>
  <c r="G361" i="1"/>
  <c r="G362" i="1"/>
  <c r="G364" i="1"/>
  <c r="G365" i="1"/>
  <c r="G366" i="1"/>
  <c r="G367" i="1"/>
  <c r="G369" i="1"/>
  <c r="G370" i="1"/>
  <c r="G203" i="1"/>
  <c r="G190" i="1"/>
  <c r="G189" i="1"/>
  <c r="G188" i="1"/>
  <c r="G187" i="1"/>
  <c r="G186" i="1"/>
  <c r="G185" i="1"/>
  <c r="G184" i="1"/>
  <c r="G183" i="1"/>
  <c r="G182" i="1"/>
  <c r="G181" i="1"/>
  <c r="G180" i="1"/>
  <c r="G191" i="1" s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76" i="1" s="1"/>
  <c r="G192" i="1" s="1"/>
  <c r="E9" i="2" s="1"/>
  <c r="F9" i="2" s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75" i="1"/>
  <c r="G38" i="1"/>
  <c r="G39" i="1"/>
  <c r="G40" i="1"/>
  <c r="G41" i="1"/>
  <c r="G42" i="1"/>
  <c r="G64" i="1" s="1"/>
  <c r="E7" i="2" s="1"/>
  <c r="F7" i="2" s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37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9" i="1"/>
  <c r="G27" i="1" s="1"/>
  <c r="E6" i="2" s="1"/>
  <c r="F6" i="2" s="1"/>
  <c r="G126" i="1" l="1"/>
  <c r="E8" i="2" s="1"/>
  <c r="F8" i="2" s="1"/>
  <c r="F12" i="2"/>
  <c r="F14" i="2" s="1"/>
</calcChain>
</file>

<file path=xl/sharedStrings.xml><?xml version="1.0" encoding="utf-8"?>
<sst xmlns="http://schemas.openxmlformats.org/spreadsheetml/2006/main" count="995" uniqueCount="521">
  <si>
    <t xml:space="preserve">Rekapitulasi Kebutuhan Teknik Lingkungan </t>
  </si>
  <si>
    <t>Praktikum Mikrobiologi</t>
  </si>
  <si>
    <t xml:space="preserve">Program Studi </t>
  </si>
  <si>
    <t>: Teknik Lingkungan</t>
  </si>
  <si>
    <t>Semester/TA</t>
  </si>
  <si>
    <t>: I_Ganjil 2026/2027</t>
  </si>
  <si>
    <t>Matakuliah</t>
  </si>
  <si>
    <t>: Praktikum Fisika Dasar I</t>
  </si>
  <si>
    <t>DAFTAR KEBUTUHAN ALAT BAHAN</t>
  </si>
  <si>
    <t>No</t>
  </si>
  <si>
    <t>Alat dan Bahan</t>
  </si>
  <si>
    <t>Spesifikasi</t>
  </si>
  <si>
    <t>Jumlah</t>
  </si>
  <si>
    <t>Satuan</t>
  </si>
  <si>
    <t>Neraca Gram Digital</t>
  </si>
  <si>
    <t xml:space="preserve">buah </t>
  </si>
  <si>
    <t>Termometer Celcius</t>
  </si>
  <si>
    <t>termometer raksa</t>
  </si>
  <si>
    <t>Bunsen</t>
  </si>
  <si>
    <t>Lampu Spirtus 150 ml</t>
  </si>
  <si>
    <t>Kalorimeter</t>
  </si>
  <si>
    <t>Terdiri dari 2 buah tabung
Tabung dalam Kapasitas 200ml
Tabung luar Kapasitas 300ml
Sumbat Karet belubang'
Pengaduk
Penutup</t>
  </si>
  <si>
    <t>Bejana Pemanas</t>
  </si>
  <si>
    <t>Jangka Sorong</t>
  </si>
  <si>
    <t>Vernier Caliper 6 inchi / 150 mm
Seri 530-104
Ketelitian 0,05
Original
Deli</t>
  </si>
  <si>
    <t>Mikrometer Sekrup</t>
  </si>
  <si>
    <t>Mistar Besi</t>
  </si>
  <si>
    <t>ukuran: 50cm</t>
  </si>
  <si>
    <t>Gelas Breaker</t>
  </si>
  <si>
    <t>Kapasitas 50 ml
Bahan borocilicat 
Tahan panas</t>
  </si>
  <si>
    <t>Gelas Ukur</t>
  </si>
  <si>
    <t>-Kapasitas 100 ml
-Bahan borocilicat 
-Tahan panas</t>
  </si>
  <si>
    <t>Katrol Horizontal</t>
  </si>
  <si>
    <t>Bahan: Plastik, logam
Warna: Hitam
Ukuran: 88 x 155 x31,5 CM</t>
  </si>
  <si>
    <t>Balok Alumunium</t>
  </si>
  <si>
    <t>Bahan : aluminium
Ukuran : 18 x 18 x 57 mm</t>
  </si>
  <si>
    <t>Balok Kayu</t>
  </si>
  <si>
    <t>Tinggi hingga ke pengait: 7.5 cm
Tinggi balok: 4 cm
Lebar: 3 cm
Panjang: 3 cm
Memiliki pengait beban"</t>
  </si>
  <si>
    <t>Kubus Materi</t>
  </si>
  <si>
    <t>Stopwatch Digital</t>
  </si>
  <si>
    <t>TaffSPORT Stopwatch Profesional LCD dengan Strap - ZSD-808</t>
  </si>
  <si>
    <t>Papan Gesekan</t>
  </si>
  <si>
    <t>panjang 8 cm x lebar 4.5 cm x tebal sekitar 1.5 cm</t>
  </si>
  <si>
    <t>Pelengkap bola Viskositas</t>
  </si>
  <si>
    <t>Tabung Viskositas</t>
  </si>
  <si>
    <t>: Praktikum Kimia Dasar I</t>
  </si>
  <si>
    <t>DAFTAR KEBUTUHAN BAHAN</t>
  </si>
  <si>
    <t>Bahan</t>
  </si>
  <si>
    <t>spesifikasi</t>
  </si>
  <si>
    <t>Akuades</t>
  </si>
  <si>
    <t>Liter</t>
  </si>
  <si>
    <t>pH: 7 TDS: 0 ppm E.Coli : 0</t>
  </si>
  <si>
    <t>Alkohol teknis 96%</t>
  </si>
  <si>
    <t>botol</t>
  </si>
  <si>
    <t>alkohol 96%</t>
  </si>
  <si>
    <t>Indikator Amilum</t>
  </si>
  <si>
    <t>gram</t>
  </si>
  <si>
    <t>indikator amilum 1%</t>
  </si>
  <si>
    <t>Amonia</t>
  </si>
  <si>
    <t>mL</t>
  </si>
  <si>
    <t>mark</t>
  </si>
  <si>
    <t>Amonium Oksalat ((NH4)2C2O4)</t>
  </si>
  <si>
    <t>(NH4)2C2O4 merck</t>
  </si>
  <si>
    <t>Asam asetat (CH3COOH)</t>
  </si>
  <si>
    <t>CH3COOH merck</t>
  </si>
  <si>
    <t>Asam Klorida (HCl)</t>
  </si>
  <si>
    <t>asam kuat, mengatur pH</t>
  </si>
  <si>
    <t>Asam oksalat dihidrat</t>
  </si>
  <si>
    <t>p.a</t>
  </si>
  <si>
    <t>Asam Sulfat (H2SO4)</t>
  </si>
  <si>
    <t>asam kuat, p.a</t>
  </si>
  <si>
    <t>Co (II) Nitrat (Co(NO3)2)</t>
  </si>
  <si>
    <t>Indikator fenol red</t>
  </si>
  <si>
    <t>indikator pH (kuning-merah)</t>
  </si>
  <si>
    <t>Indikator Methyl red</t>
  </si>
  <si>
    <t>indikator pH (merah-kuning)</t>
  </si>
  <si>
    <t>Indikator phenolphthalein (PP)</t>
  </si>
  <si>
    <t>indikator asam-basa</t>
  </si>
  <si>
    <t>Kalium Iodat (KIO3)</t>
  </si>
  <si>
    <t xml:space="preserve">oksidator </t>
  </si>
  <si>
    <t>Kalium Iodida (KI)</t>
  </si>
  <si>
    <t>Kalium Sulfat (K2SO4)</t>
  </si>
  <si>
    <t>sumber ion sulfat</t>
  </si>
  <si>
    <t>Kalsium Klorida (CaCl2)</t>
  </si>
  <si>
    <t>higroskopis</t>
  </si>
  <si>
    <t>Kaporit (Ca(ClO)2)</t>
  </si>
  <si>
    <t>Natrium asetat (NaCH3COO)</t>
  </si>
  <si>
    <t>larutan buffer</t>
  </si>
  <si>
    <t>Natrium Fluorida (NaF)</t>
  </si>
  <si>
    <t>pengawet sampel tertentu</t>
  </si>
  <si>
    <t>Natrium Hidroksida (NaOH)</t>
  </si>
  <si>
    <t>basa kuat, pengatur pH</t>
  </si>
  <si>
    <t>Natrium Karbonat (Na2CO3)</t>
  </si>
  <si>
    <t>basa lemah, standart primer</t>
  </si>
  <si>
    <t>Natrium nitrat (NaNO3)</t>
  </si>
  <si>
    <t>pembuatan larutan standart</t>
  </si>
  <si>
    <t>Natrium Sulfat (Na2SO4)</t>
  </si>
  <si>
    <t>anhidrat</t>
  </si>
  <si>
    <t>Natrium Thiosulfat (Na2S2O3)</t>
  </si>
  <si>
    <t>reduktor</t>
  </si>
  <si>
    <t>Ni (II) Nitrat (Ni(NO3)2)</t>
  </si>
  <si>
    <t>Sumber ion Ni²⁺</t>
  </si>
  <si>
    <t>Perak Nitrat (AgNO3)</t>
  </si>
  <si>
    <t>uji ion korida</t>
  </si>
  <si>
    <t>: III_Ganjil 2026/2027</t>
  </si>
  <si>
    <t>: Praktikum Mikrobiologi</t>
  </si>
  <si>
    <t>Alkohol 70%</t>
  </si>
  <si>
    <t>Aluminium foil</t>
  </si>
  <si>
    <t>30 cm x 7.62 m</t>
  </si>
  <si>
    <t>ROLL</t>
  </si>
  <si>
    <t>Aquadest</t>
  </si>
  <si>
    <t>pH: 7
TDS: 0 ppm
E.Coli : 0</t>
  </si>
  <si>
    <t>/5 L</t>
  </si>
  <si>
    <t>Benang</t>
  </si>
  <si>
    <t>Hitam</t>
  </si>
  <si>
    <t>roll</t>
  </si>
  <si>
    <t>Isolat Escherichia coli</t>
  </si>
  <si>
    <t>Isolat Kultur Murni Escherichia coli ATCC 25922</t>
  </si>
  <si>
    <t>vial</t>
  </si>
  <si>
    <t>Isolat Pseudamonas</t>
  </si>
  <si>
    <t>Isolat/Kultur Murni Bakteri Pseudomonas aeruginosa</t>
  </si>
  <si>
    <t>Isolat Staphylococcus aureus</t>
  </si>
  <si>
    <t>Isolat/Kultur Murni Bakteri Staphylococcus aureus</t>
  </si>
  <si>
    <t>Kapas (1 bks = 500 gr)</t>
  </si>
  <si>
    <t>Kapas Pembalut Bunga Rose 500 Gram Daya Serap Tinggi</t>
  </si>
  <si>
    <t>bungkus</t>
  </si>
  <si>
    <t>Karet (1 pack=100 pcs)</t>
  </si>
  <si>
    <t>KARET GELANG PENTIL ISI 100 PCS ( WARNA MIX)</t>
  </si>
  <si>
    <t>pack</t>
  </si>
  <si>
    <t>Kertas HVS</t>
  </si>
  <si>
    <t>Kertas HVS A4 75 Gsm, Kertas Copy Paper, 1 rim</t>
  </si>
  <si>
    <t>rim</t>
  </si>
  <si>
    <t>Kertas isap (100 lembar/pack)</t>
  </si>
  <si>
    <t>Bentuk: Lembaran persegi
Isi: 1 lembar
Ukuran: 60 x 60 cm</t>
  </si>
  <si>
    <t>lembar</t>
  </si>
  <si>
    <t>Kertas label</t>
  </si>
  <si>
    <t>1 pack isi 10 lembar, 99 label per lembar</t>
  </si>
  <si>
    <t>Kertas saring</t>
  </si>
  <si>
    <t>Kertas Saring Whatman No 42 diameter 9</t>
  </si>
  <si>
    <t>Larutan HCl Analis</t>
  </si>
  <si>
    <t>Analis</t>
  </si>
  <si>
    <t>L</t>
  </si>
  <si>
    <t>Larutan Mc Farland 0,5 atau 1</t>
  </si>
  <si>
    <t>McFarland Standard 0.5 - 4 MFU</t>
  </si>
  <si>
    <t>tube</t>
  </si>
  <si>
    <t>Larutan metilen blue</t>
  </si>
  <si>
    <t>100ml, Analis</t>
  </si>
  <si>
    <t>Media NA</t>
  </si>
  <si>
    <t>Media Nutrient Agar Merek Himedia Eceran</t>
  </si>
  <si>
    <t>gr</t>
  </si>
  <si>
    <t>Media NB</t>
  </si>
  <si>
    <t>Media Nutrient Broth (NB) /Media NB/Media Nutrient Broth/NB Merek HIMEDIA</t>
  </si>
  <si>
    <t>Media PDA</t>
  </si>
  <si>
    <t>Ethanol 96%</t>
  </si>
  <si>
    <t>Pewarna Gram 1 Set</t>
  </si>
  <si>
    <t xml:space="preserve">PEWARNA GRAM
MERK : INDOREAGEN
KEMASAN : 4 X 100 ML/BOX
KEMENKES RI AKD 10201810376
KOMPOSISI ISI :
- LARUTAN GENTIAN VIOLET 
- LARUTAN LUGOL
- LARUTAN ALKOHOl ASETON 
- LARUTAN SAFRANIN </t>
  </si>
  <si>
    <t>set</t>
  </si>
  <si>
    <t>Tabung reaksi</t>
  </si>
  <si>
    <t>Tabung Reaksi IWAKI / Test Tube 16X150</t>
  </si>
  <si>
    <t>buah</t>
  </si>
  <si>
    <t>Gelas ukur 500 ml</t>
  </si>
  <si>
    <t>PYREX</t>
  </si>
  <si>
    <t>Labu erlenmeyer 500 ml</t>
  </si>
  <si>
    <t>IWAKI</t>
  </si>
  <si>
    <t>Labu erlenmeyer 1000 ml</t>
  </si>
  <si>
    <t>Erlenmeyer Erlemeyer Flask 1000 Ml OneLab BN</t>
  </si>
  <si>
    <t>Beaker 500 ml</t>
  </si>
  <si>
    <t>HERMA</t>
  </si>
  <si>
    <t>Beaker 1000 ml</t>
  </si>
  <si>
    <t>Corong</t>
  </si>
  <si>
    <t>Cawan petri (pack isi 20)</t>
  </si>
  <si>
    <t>Cawan Petri Sterile Charuzu Isi 20/pack.</t>
  </si>
  <si>
    <t>Jarum OSE Lurus</t>
  </si>
  <si>
    <t>Jarum OSE Bulat</t>
  </si>
  <si>
    <t>Kain Lap</t>
  </si>
  <si>
    <t xml:space="preserve">GIA Kain Lap Microfiber 2 in 1 30x30 </t>
  </si>
  <si>
    <t>Kaca objek (pack isi 50)</t>
  </si>
  <si>
    <t>Bahan: Kaca optik
Slide:
Ukuran: 76.2*25.4mm
Ketebalan: 1-1.2mm
Berat: 270g
Slip kaca penutup:
Ukuran: 18*18mm
Ketebalan: 0,13-0,17mm</t>
  </si>
  <si>
    <t>pH indikator (kertas)</t>
  </si>
  <si>
    <t>Merek: MQuant® (Supelco / Merck)
Jenis: Kertas pH Indicator Universal
Rentang pH: 0 – 14
Isi: 100 strip / 100 test
Kondisi: Baru &amp; original
Bentuk: Strip kertas</t>
  </si>
  <si>
    <t>Termometer laboratorium</t>
  </si>
  <si>
    <t>Nama : Thermometer Hg - 10 - 110°C / Termometer Batang -10-110 / Termometer Larutan - 10 - 110°C GEA
Range : -10 s/d -110 C
Merk GEA</t>
  </si>
  <si>
    <t>Termometer kompos</t>
  </si>
  <si>
    <t>Bahan: Besi tahan karat
Kisaran suhu: 10℃~76℃/40℉~180℉
Akurasi Suhu: ± 2 ℃ / ± 4 ℉
Diameter Panggilan: Kira-kira.54mm / 2.12 inci
Ukuran Probe: Panjang: Kira-kira.500mm / 19.68 inci
Diameter: Kira-kira.5mm / 0.19 inci</t>
  </si>
  <si>
    <t>Ember kompos</t>
  </si>
  <si>
    <t>UKURAN Tong Drum 60 Liter :
- Tinggi 60 cm +-
- Diameter 38 cm +-
- Ketebalan 2 mm +-</t>
  </si>
  <si>
    <t>Sarung tangan</t>
  </si>
  <si>
    <t>Nitrile Glove/Sarung tangan Nitrile powder free (Tanpa Bedak)</t>
  </si>
  <si>
    <t>Masker (pack isi 50)</t>
  </si>
  <si>
    <t>Masker Earloop OneMed 3 ply / 1 box isi 50 pcs</t>
  </si>
  <si>
    <t>Wadah sampel</t>
  </si>
  <si>
    <t>AS ONE Bottle UM Sample SCC (Botol Lab) 100ml 1pc</t>
  </si>
  <si>
    <t xml:space="preserve">Selang Silikon ID 6 mm × OD 8 mm </t>
  </si>
  <si>
    <t>SILICONE TUBE SELANG SILIKON ID 6MM X OD 8MM FOODGRADE</t>
  </si>
  <si>
    <t>m</t>
  </si>
  <si>
    <t>Hockey stick laboratorium</t>
  </si>
  <si>
    <t>L Shaped Bacterial Cell Spreader Stainless Steel</t>
  </si>
  <si>
    <t>Bunsen burner</t>
  </si>
  <si>
    <t>Tinggi kaki tiga: 15cm
Paket pemanas dalam praktikum di laporatorium
Terdiri dari:
- Lampu Spirtus
- Kawat Penyangga
- Kaki Tiga Besi</t>
  </si>
  <si>
    <t>Tabung pengumpul gas</t>
  </si>
  <si>
    <t xml:space="preserve">TABUNG DURHAM. OD6mmx35mm. pack of 100. </t>
  </si>
  <si>
    <t>Tabung digester kaca</t>
  </si>
  <si>
    <t>DURAN Bottle Youtility GL 45 Complete (Botol Lab) 218814452 Clear 500ml 1pc</t>
  </si>
  <si>
    <t>Standar dan Klem</t>
  </si>
  <si>
    <t>Klem Selang 8mm - 13mm Stainless Steel Hose Clamp - Satuan</t>
  </si>
  <si>
    <t>Fitting untuk selang OD 8 mm</t>
  </si>
  <si>
    <t>Brass Barbed Straight Hose Joiner OD 8mm Air Kamjay</t>
  </si>
  <si>
    <t xml:space="preserve">Syringe </t>
  </si>
  <si>
    <t>SYRINGE 100ML / SPUID 100ML ( Syringe Jumbo )</t>
  </si>
  <si>
    <t>Pressure gauge</t>
  </si>
  <si>
    <t>Gauge biogas manometer</t>
  </si>
  <si>
    <t>Rubber setum</t>
  </si>
  <si>
    <t>Laboratory Rubber Septa 24/40&amp;24/29 Lab Stopper 10Pcs/Lot</t>
  </si>
  <si>
    <t>Tabung digester plastik</t>
  </si>
  <si>
    <t>1,2 L</t>
  </si>
  <si>
    <t xml:space="preserve"> </t>
  </si>
  <si>
    <t>: Praktikum Pencemaran Udara dan Perubahan Iklim</t>
  </si>
  <si>
    <t>2,4,5-triklorofenat</t>
  </si>
  <si>
    <t>Gram</t>
  </si>
  <si>
    <t>Aceton</t>
  </si>
  <si>
    <t>Air Aquades merupakan air dari hasil penyulingan atau biasa disebut dengan proses distilasi atau biasa juga disebut dengan air murni.
Digunakan untuk campuran dalam menurunkan kadar alkohol 96% agar menjadi 70%.
Air ini dapat di pakai di laboratorium sebagai pelarut bahan kimia , perawatan aki mobil dan air radiator, kegiatan medis , pembuatan sabun , kosmetik , jamu , nebulizer , obat-obatan dll .
pH: 7
TDS: 0 ppm
E.Coli : 0
Melayani pemesanan dengan jumlah besar untuk keperluan industri
dengan jaminan KESETABILAN TDS &amp; pH</t>
  </si>
  <si>
    <t>Asam Asetat Glacial</t>
  </si>
  <si>
    <t>analisis</t>
  </si>
  <si>
    <t>Asam Fosfat H3PO4 Pekat</t>
  </si>
  <si>
    <t xml:space="preserve">asam sulfonat anhidrous </t>
  </si>
  <si>
    <t>H2O2 30%</t>
  </si>
  <si>
    <t>Pro Analisis 95-97%</t>
  </si>
  <si>
    <t>HgI2</t>
  </si>
  <si>
    <t>I2</t>
  </si>
  <si>
    <t>I2O5 0,5%</t>
  </si>
  <si>
    <t>KI</t>
  </si>
  <si>
    <t>KMnO4</t>
  </si>
  <si>
    <t>Larutan Amoniak</t>
  </si>
  <si>
    <t>Larutan Stock NED</t>
  </si>
  <si>
    <t>NaNO2 0,246 Gram</t>
  </si>
  <si>
    <t>NaOH</t>
  </si>
  <si>
    <t>pro analis</t>
  </si>
  <si>
    <t>NH4Cl</t>
  </si>
  <si>
    <t>Vaseline</t>
  </si>
  <si>
    <t>kg</t>
  </si>
  <si>
    <t>Filter Fiber Glass 20,3 x 25,4 cm2 (Isi 100 pcs)</t>
  </si>
  <si>
    <t xml:space="preserve">pack </t>
  </si>
  <si>
    <t>Alumunium foil (45 cm x 8 m)</t>
  </si>
  <si>
    <t>Silica Gel</t>
  </si>
  <si>
    <t>teknis</t>
  </si>
  <si>
    <t>Plastik sampel untuk filter (30 cm x 40 cm)</t>
  </si>
  <si>
    <t>pcs</t>
  </si>
  <si>
    <t>AgNO3 0,1 M</t>
  </si>
  <si>
    <t>analis</t>
  </si>
  <si>
    <t>Larutan Stock N-(-1-Naphtyl-)-Ethylene Diamin Dihidro Cloride (NEDA) 0,1%</t>
  </si>
  <si>
    <t>Asam sulfanilat anhidrous (NH2C6H4SO3.H2O)</t>
  </si>
  <si>
    <t>HgCl2</t>
  </si>
  <si>
    <t>KCl</t>
  </si>
  <si>
    <t>EDTA</t>
  </si>
  <si>
    <t>Pararosanilin hidroklorida (C₁₉H₁₇N₃·HCl)</t>
  </si>
  <si>
    <t>Pararosaniline hydrochloride, Hi-AR/ACS 1,5 kg</t>
  </si>
  <si>
    <t>Larutan Formaldehida (CH2O) 37%</t>
  </si>
  <si>
    <t>Asam Sulfamat (H3NSO3)</t>
  </si>
  <si>
    <t>Etanol (C2H6O) absolut</t>
  </si>
  <si>
    <t>Larutan Standar Sulfit</t>
  </si>
  <si>
    <t>Larutan Natrium tiosulfat (Na2S2O3) 0,01 N</t>
  </si>
  <si>
    <t xml:space="preserve">Larutan TCM (Tetrachloromercurate) </t>
  </si>
  <si>
    <t>Larutan Kalium dikromat (K2Cr2O7)</t>
  </si>
  <si>
    <t>Larutan Stock Toluena 1000 ppm</t>
  </si>
  <si>
    <t>Daftar Kebutuhan Alat</t>
  </si>
  <si>
    <t>tabung impinger yang berisi absorban</t>
  </si>
  <si>
    <t>25ml Midget Inpinger Glass Impinger Glas Lab Dengan Skala Tabung Pengambilan Sampel Gas</t>
  </si>
  <si>
    <t>tabung impinger yang berisi silica gel</t>
  </si>
  <si>
    <t>selang penghubung</t>
  </si>
  <si>
    <t>10x12mm (transparan)</t>
  </si>
  <si>
    <t>meter</t>
  </si>
  <si>
    <t>tabung film</t>
  </si>
  <si>
    <t>50PCS 5ML Botol Sampel Plastik Wadah Penyimpanan Cepat Untuk Kosmetik Dan Laboratorium Toples Mini Sampel</t>
  </si>
  <si>
    <t>termos yang berisi es absorban</t>
  </si>
  <si>
    <t>kompas</t>
  </si>
  <si>
    <t>JOYKO Compass Kompas CO-47LP</t>
  </si>
  <si>
    <t>labu ukur 25 ml</t>
  </si>
  <si>
    <t>kuvet spektrofotometer</t>
  </si>
  <si>
    <t>Pipet ukur berskala 1 mL</t>
  </si>
  <si>
    <t>pipet takar</t>
  </si>
  <si>
    <t>iwaki</t>
  </si>
  <si>
    <t>bola hisap</t>
  </si>
  <si>
    <t>tripod</t>
  </si>
  <si>
    <t>unit</t>
  </si>
  <si>
    <t>: Praktikum TPAL</t>
  </si>
  <si>
    <t>TOTAL KEBUTUHAN BAHAN PRAKTIKUM TAPL</t>
  </si>
  <si>
    <t>Merk/Spesifikasi</t>
  </si>
  <si>
    <t>Topik 1. pH</t>
  </si>
  <si>
    <t>Kertas Indikator pH</t>
  </si>
  <si>
    <t>Universal Indikator PH Paper 0-14 MQuant Supelco MERCK. Kat Nr 1.09535.0001 Made In Germany</t>
  </si>
  <si>
    <t>Box</t>
  </si>
  <si>
    <t>Botol semprot berisi air suling</t>
  </si>
  <si>
    <t>Botol akuades 250 mL</t>
  </si>
  <si>
    <t>Pcs</t>
  </si>
  <si>
    <t>Tissue bebas serat (untuk membersihkan elektrode)</t>
  </si>
  <si>
    <t>Multi 1000 Gram - Tissue Facial Jumbo Size Kiloan - Satuan</t>
  </si>
  <si>
    <t>Larutan buffer standar pH 4 (untuk kalibrasi)</t>
  </si>
  <si>
    <t>Analis (larutan)-250 mL</t>
  </si>
  <si>
    <t>Botol</t>
  </si>
  <si>
    <t>Larutan buffer standar pH 7 (untuk kalibrasi)</t>
  </si>
  <si>
    <t>Larutan buffer standar pH 10 (untuk kalibrasi)</t>
  </si>
  <si>
    <t>Akuades jerigen 5L</t>
  </si>
  <si>
    <t>Jerigen</t>
  </si>
  <si>
    <t>Topik 2. Warna</t>
  </si>
  <si>
    <t>Colorimeter</t>
  </si>
  <si>
    <t>Hanna HI727 Color of Water Colorimeter Specification :
Range : 0 to 500 PCU
Resolution : 5 PCU
Accuracy @ 25oC/77oF : plusmin.10 PCU plusmin.5% of reading.
Light Source : LED @ 470 nm.
Light Detector : silicon photocell.
Method : adaptation of the Standard Methods for the Examination of Water and Wastewater, 21st edition, Colorimetric Platinum Cobalt method.
Environment : 0 to 50oC (32 to 122oF); RH max 95% non-condensing.
Battery Type(1) 1.5V AAAAuto-offafter ten minutes of non-use.
Dimensions : 81.5mm x 61mm x 37.5mm (3.2" x 2.4" x 1.5)
Weight : 64 g (2.25 oz.)</t>
  </si>
  <si>
    <t>Botol Semprot berisi air suling</t>
  </si>
  <si>
    <t>Larutan standar warna (larutan platinum-kobalt, Pt-Co dengan konsentrasi 5-500 PCU)</t>
  </si>
  <si>
    <t>Platinum Cobalt Color Standard Solution (HAZEN 500) 250 ml MERCK 1.00246.0250</t>
  </si>
  <si>
    <t>Topik 3. Temperatur</t>
  </si>
  <si>
    <t>Gelas beaker 500 mL</t>
  </si>
  <si>
    <t>Iwaki 500 mL</t>
  </si>
  <si>
    <t>Ember atau wadah sampel</t>
  </si>
  <si>
    <t xml:space="preserve">Gelas Takar Ukur Takaran Plastik 5 Liter Green Leaf 1835 </t>
  </si>
  <si>
    <t>Kertas Label</t>
  </si>
  <si>
    <t xml:space="preserve">Topik 4. Kekeruhan </t>
  </si>
  <si>
    <t>Gelas Beaker 250 mL</t>
  </si>
  <si>
    <t>PYREX-250 mL</t>
  </si>
  <si>
    <t>Tissue bebas serat (untuk membersihkan kuvet)</t>
  </si>
  <si>
    <t>Larutan Standar formazin</t>
  </si>
  <si>
    <t>Larutan Standar Kekeruhan Turbidity 1000 NTU 240 mL</t>
  </si>
  <si>
    <t>Topik 5. COD</t>
  </si>
  <si>
    <t>Tabung reaksi + Rak</t>
  </si>
  <si>
    <t>Paket Tabung Reaksi PYREX tahan panas komplit terdiri dari : 12 pcs Tabung reaksi diameter 16mm panjang 150mm bahan pyrex tebal dan tahan panas + 1 pcs rak kayu 12 lubang + 12 pcs tutup karet paket komplit</t>
  </si>
  <si>
    <t>Batu didih</t>
  </si>
  <si>
    <t>Ukuran 4 - 5 mm</t>
  </si>
  <si>
    <t>Gelas ukur 10 mL</t>
  </si>
  <si>
    <t>IwAKI-10 mL</t>
  </si>
  <si>
    <t>Padatan K2Cr2O7</t>
  </si>
  <si>
    <t xml:space="preserve">Potassium Dichromate / Potassium Dikromat / Kalium Dikromat K2Cr2O7
Merk : Smartlab
Dijual eceran per gram
</t>
  </si>
  <si>
    <t>1,10-Phenanthroline Monohydrate</t>
  </si>
  <si>
    <t>1,10-Phenanthroline Monohydrate AR Redox Indicator 10 g</t>
  </si>
  <si>
    <t>Besi (II) sulfate heptahydrate (FeSO4·7H2O)</t>
  </si>
  <si>
    <t>Iron (II) sulfate heptahydrate (FeSO4.7H2O) (1 gr)</t>
  </si>
  <si>
    <t>Besi(II) Amonium Sulfat Heksahidrat [Fe(NH4)2(SO4)2·6H2O]</t>
  </si>
  <si>
    <t>Besi(II) Amonium Sulfat Heksahidrat / Ammonium Iron(II) Sulfate Hexahydrate / (NH4)2Fe(SO4)2·6H2O Pro Analisis Eceran 1 Gram</t>
  </si>
  <si>
    <t>Topik 6. DO</t>
  </si>
  <si>
    <t>Sodium Thiosulfate Pentahydrate (Na2S2O3.5H2O)</t>
  </si>
  <si>
    <t>Sodium Thiosulfate Pentahydrate Merck (Na2S2O3.5H2O)</t>
  </si>
  <si>
    <t>Natrium hidroksida (NaOH)</t>
  </si>
  <si>
    <t>NaOH / Sodium hidroksid Pellet for analysis merek 1kg</t>
  </si>
  <si>
    <t>Natrium iodida (NaI)</t>
  </si>
  <si>
    <t>Natrium Iodida / Sodium Iodide / NaI Pro Analisis Eceran 1 Gram</t>
  </si>
  <si>
    <t>Mangan sulfat (MnSO4)</t>
  </si>
  <si>
    <t>Manganese (II) sulfate monohydrate / Mangan sulfat monohydrate / MnSO4 MERCK / Ecer Per 5 gram</t>
  </si>
  <si>
    <t>Indikator kanji</t>
  </si>
  <si>
    <t>Starch Soluble (500 GRAM) - Starch Indicator / Indikator Kanji for Pro Analis</t>
  </si>
  <si>
    <t>KALIUM HIDROGEN DIIODAT [KH(IO3)2]</t>
  </si>
  <si>
    <t>POTASSIUM HYDROGEN DIIODATE/ KALIUM HIDROGEN DIIODAT PRO ANALIS MERCK 104867 50GRAM ORIGINAL</t>
  </si>
  <si>
    <t>Topik 7. BOD</t>
  </si>
  <si>
    <t>Kalium Dihididrogen Fosfat (KH2PO4)</t>
  </si>
  <si>
    <t>KH2PO4 Potassium Dihydrogen Phosphate / Potasium Dihidrogen Fosfat / KH2PO4 | Merck | EMSURE ISO</t>
  </si>
  <si>
    <t>Larutan Buffer Fosfat</t>
  </si>
  <si>
    <t>Buffer Phospat/Buffer posfat pH 7.2 100ml/Buffer fosfat</t>
  </si>
  <si>
    <t>Magnesium Sulfate Heptahydrate (MgSO4.7H2O)</t>
  </si>
  <si>
    <t>Magnesium Sulfate Heptahydrate / MgSO4.7H2O Merck Per 10 gram</t>
  </si>
  <si>
    <t>Kalsium Klorida (CaCl2) (500 gram)</t>
  </si>
  <si>
    <t>CaCl2 Pro Analis/Analytical Reagent</t>
  </si>
  <si>
    <t>Ferri Klorida (FeCl3)</t>
  </si>
  <si>
    <t>Ferry Chloride / Iron III Chloride Anhydrous (FeCl3) Analis Smartlab Per Gram (Min 5 Gram)</t>
  </si>
  <si>
    <t>Topik 8. Sulfat</t>
  </si>
  <si>
    <t>Kertas Saring Whatman No. 42 Diameter 11 cm Per Lembar</t>
  </si>
  <si>
    <t>Lembar</t>
  </si>
  <si>
    <t>Larutan buffer A</t>
  </si>
  <si>
    <t>Larutan Buffer / Buffer Solution / Larutan Penyangga / Larutan Dapar pH 4 Pro Analisis</t>
  </si>
  <si>
    <t>Kristal BaCl2</t>
  </si>
  <si>
    <t>For Analysis</t>
  </si>
  <si>
    <t>Topik 9. Ortofosfat dan Totak Fosfat</t>
  </si>
  <si>
    <t>KH2PO4 Potassium Dihydrogen Phosphate / Potasium Dihidrogen Fosfat / KH2PO4 | Merck Pro Analisis</t>
  </si>
  <si>
    <t>H2sO4 Merck 2,5Liter catalog 1.00731.2500 for analis</t>
  </si>
  <si>
    <t>Larutan HNO3 pekat</t>
  </si>
  <si>
    <t xml:space="preserve">Asam Nitrat / Nitric Acid / HNO3 65% Merck </t>
  </si>
  <si>
    <t>Asam askorbat</t>
  </si>
  <si>
    <t xml:space="preserve">Asam Askorbat / Ascorbic Acid / C6H8O6 Merck Pro Analisis </t>
  </si>
  <si>
    <t xml:space="preserve">Ammonium molibdat </t>
  </si>
  <si>
    <t>Ammonium molibdat pro analisis 99.3%</t>
  </si>
  <si>
    <t>Kalium antimonil tertarat 0,66 gram dalam 150mL</t>
  </si>
  <si>
    <t>Potassium antimonyl tartrate, pro analisis</t>
  </si>
  <si>
    <t>Fenoftalein</t>
  </si>
  <si>
    <t>PhenolPhtalein Merck/ FenolPhtalein Merck/ Indikator PP/ PenolPtalein/ FenolPhtalain/ PenolPhtalain</t>
  </si>
  <si>
    <t>Topik 10. Logam</t>
  </si>
  <si>
    <t>H2O2</t>
  </si>
  <si>
    <t>Hidrogen Peroksida H2O2 35% Merck Pro analisis</t>
  </si>
  <si>
    <t>Labu ukur 100 mL</t>
  </si>
  <si>
    <t>Labu Ukur 100ml Pyrex, Volumetric Flask 100 ml Plastik Stopper Pyrex</t>
  </si>
  <si>
    <t>PCS</t>
  </si>
  <si>
    <t>Pipet tetes</t>
  </si>
  <si>
    <t>Isi 10, Pipet kaca tetes dengan skala 17 cm</t>
  </si>
  <si>
    <t>paket</t>
  </si>
  <si>
    <t>Pipet ukur 10 mL</t>
  </si>
  <si>
    <t>PYREX 10 mL</t>
  </si>
  <si>
    <t>Pipet ukur 5 mL</t>
  </si>
  <si>
    <t>Pipet ukur 5ml IWAKI Class A 7025-5C</t>
  </si>
  <si>
    <t>Erlenmeyer 100 mL</t>
  </si>
  <si>
    <t>IWAKI-100 mL</t>
  </si>
  <si>
    <t>PYREX-75 mm</t>
  </si>
  <si>
    <t>Cawan</t>
  </si>
  <si>
    <t>500 ml porselen</t>
  </si>
  <si>
    <t>Lumpang alu</t>
  </si>
  <si>
    <t>lumpang plus alu diameter 10cm</t>
  </si>
  <si>
    <t>Topik 11. Besi</t>
  </si>
  <si>
    <t>Larutan HCl pekat</t>
  </si>
  <si>
    <t>Merck Pro Analisis 35%</t>
  </si>
  <si>
    <t>Larutan Hidroksil Amin</t>
  </si>
  <si>
    <t>Larutan Hidroksilamin pro analisis merck</t>
  </si>
  <si>
    <t xml:space="preserve">Larutan Buffer Ammonium </t>
  </si>
  <si>
    <t>Buffer Ammonia, Ammonia Buffer Solution, Larutan Penyangga Ammonia, For determation of water hardness</t>
  </si>
  <si>
    <t>Phenanthroline</t>
  </si>
  <si>
    <t>Pro analisis, merck</t>
  </si>
  <si>
    <t>Topik 12. Mangan</t>
  </si>
  <si>
    <t>Larutan AgNO3 1/35,45 N</t>
  </si>
  <si>
    <t>Perak Nitrat / Silver Nitrate Merck (AgNO3) Analis Per Gram</t>
  </si>
  <si>
    <t>Kristal K2S2O8</t>
  </si>
  <si>
    <t>kalium permanganat (KMnO4)</t>
  </si>
  <si>
    <t>Topik 13. Kesadahan</t>
  </si>
  <si>
    <t>Labu ukur 1000 mL</t>
  </si>
  <si>
    <t>LABU UKUR 1000 ML PYREX</t>
  </si>
  <si>
    <t>Set Titrasi</t>
  </si>
  <si>
    <t>Paket buret 25ml,50ml,100ml plus tiang statif</t>
  </si>
  <si>
    <t>Larutan Etilen diamine tetra asetat (EDTA) 0,01 N</t>
  </si>
  <si>
    <t>Larutan Buffer pH 10</t>
  </si>
  <si>
    <t>Larutan Buffer pH 12</t>
  </si>
  <si>
    <t>Analis (larutan)-500 mL</t>
  </si>
  <si>
    <t>Potassium Cyanide (KCN 96%)</t>
  </si>
  <si>
    <t>Analisis Merck</t>
  </si>
  <si>
    <t>Indikator EBT (Erio Chrom Black T)</t>
  </si>
  <si>
    <t>Indikator Murexida</t>
  </si>
  <si>
    <t>Murexide/Mureksid/Mureksit/Ammonium Purpurate/Amonium Purpurat Merck analisis</t>
  </si>
  <si>
    <t>Topik 14. Penurunan Kesadahan</t>
  </si>
  <si>
    <t>Gelas Beaker 1000 mL</t>
  </si>
  <si>
    <t>Gelas Piala 1000ml Pyrex</t>
  </si>
  <si>
    <t>Indikator PP</t>
  </si>
  <si>
    <t>Indikator MO</t>
  </si>
  <si>
    <t>Methyl Orange / Metil Jingga / Metil Oranye / Methyl Orange Indicator MERCK Supelco</t>
  </si>
  <si>
    <t>g</t>
  </si>
  <si>
    <t>Larutan kapur (CaO)</t>
  </si>
  <si>
    <t>( 25 kg ) kapur CaO</t>
  </si>
  <si>
    <t>Larutan soda (Na2CO3)</t>
  </si>
  <si>
    <t>Soda Ash / Abu Soda / Natrium Karbonat / Na2CO3</t>
  </si>
  <si>
    <t>Topik 15. Netralisasi</t>
  </si>
  <si>
    <t>Larutan HCl</t>
  </si>
  <si>
    <t>Larutan H2SO4</t>
  </si>
  <si>
    <t>Larutan Kapur (CaO)</t>
  </si>
  <si>
    <t>Topik 16. Zat Organik (Angka Permanganat)</t>
  </si>
  <si>
    <t>Gelas ukur 50 mL</t>
  </si>
  <si>
    <t>IWAKI-50 mL</t>
  </si>
  <si>
    <t>Saringan glasswool</t>
  </si>
  <si>
    <t>Pipet ukur 1 mL</t>
  </si>
  <si>
    <t>PYREX 1 mL</t>
  </si>
  <si>
    <t>Erlenmeyer 250 mL</t>
  </si>
  <si>
    <t>IWAKI-250 mL</t>
  </si>
  <si>
    <t>Kalium Permanganat (KMnO4)</t>
  </si>
  <si>
    <t xml:space="preserve">Padatan Asam Oksalat </t>
  </si>
  <si>
    <t>Topik 17. Zat Padat dalam Air</t>
  </si>
  <si>
    <t>Kerucut imhoff</t>
  </si>
  <si>
    <t>Imhoff cone</t>
  </si>
  <si>
    <t>Cawan penguap 500 cc</t>
  </si>
  <si>
    <t>Cawan Penguap 500 cc : 16 cm</t>
  </si>
  <si>
    <t>kertas saring</t>
  </si>
  <si>
    <t>Topik 18. Nitrogen</t>
  </si>
  <si>
    <t>Kertas saring diameter 125 mm</t>
  </si>
  <si>
    <t>NH4CL anhidrat</t>
  </si>
  <si>
    <t>Analis merck</t>
  </si>
  <si>
    <t>Pereaksi Nessler</t>
  </si>
  <si>
    <t xml:space="preserve">Analis merck </t>
  </si>
  <si>
    <t>Garam seignette</t>
  </si>
  <si>
    <t>Padatan Asam Sulfanilat</t>
  </si>
  <si>
    <t>Padatan  N-(1-Napthyl ethyl diamin) dihidroklorida</t>
  </si>
  <si>
    <t>Padatan NaNO2</t>
  </si>
  <si>
    <t>Larutan NaCl</t>
  </si>
  <si>
    <t>Larutan Brusin Sulfanilat</t>
  </si>
  <si>
    <t>Analisis-100 mL</t>
  </si>
  <si>
    <t>Teknis</t>
  </si>
  <si>
    <t>Kalium Nitrat (KNO3)</t>
  </si>
  <si>
    <t>Larutan KH(IO3)2 0,1 N</t>
  </si>
  <si>
    <t>Magnesium Sulfat (MgSO4) 500 gram</t>
  </si>
  <si>
    <t>Natrium hidrogen fosfat heptahidrat (Na2HPO4) 650 ml</t>
  </si>
  <si>
    <t>Natrium Iodida (NaI)</t>
  </si>
  <si>
    <t>Natrium Nitrit (NaNO2) 10 gram</t>
  </si>
  <si>
    <t>Topik 19. Zat Aktif Permukaan (Surfaktan)</t>
  </si>
  <si>
    <t>Linier Alkylbenzene Sulphonate (LAS)</t>
  </si>
  <si>
    <t>LAS ( LINEAR ALKYLBENZENE SULFONATE )</t>
  </si>
  <si>
    <t xml:space="preserve">Larutan NaOH </t>
  </si>
  <si>
    <t>Larutab H2SO4 Pekat</t>
  </si>
  <si>
    <t>Chloroform (CHCl3)</t>
  </si>
  <si>
    <t>Metilen Blue</t>
  </si>
  <si>
    <t>Analisis</t>
  </si>
  <si>
    <t>Topik 20. Oil &amp; Grease</t>
  </si>
  <si>
    <t>Kertas thimbel</t>
  </si>
  <si>
    <t>Extraction Thimble 30 x 100mm, Cellulose / Ekstraksi Minyak</t>
  </si>
  <si>
    <t>N-Heksana</t>
  </si>
  <si>
    <t>Topik 21. Analisis Karakteristik Sampah</t>
  </si>
  <si>
    <t>Timbangan biasa</t>
  </si>
  <si>
    <t xml:space="preserve">Timbangan Gantung Digital 300kg LCD Portable Crane Scale, garansi 1 tahun </t>
  </si>
  <si>
    <t>Cawan porselin</t>
  </si>
  <si>
    <t>Terpal</t>
  </si>
  <si>
    <t>terpal plastik type a2 ukuran 3x3 meter</t>
  </si>
  <si>
    <t>Kolom Densitas</t>
  </si>
  <si>
    <t>Kolom densitas</t>
  </si>
  <si>
    <t>Topik 22. Pengambilan Sampel Air</t>
  </si>
  <si>
    <t>Blue Ice</t>
  </si>
  <si>
    <t>ICE PACK ( BLUE ) COOLER 15 x 10 cm</t>
  </si>
  <si>
    <t>Cooler Box</t>
  </si>
  <si>
    <t>Lion Star Marina Cooler Box Kotak Es Ice Box Pendingin Minuman 10 Liter</t>
  </si>
  <si>
    <t>Harga Satuan</t>
  </si>
  <si>
    <t xml:space="preserve">Total </t>
  </si>
  <si>
    <t>Sub Total</t>
  </si>
  <si>
    <t>Keterangan</t>
  </si>
  <si>
    <t>Paket</t>
  </si>
  <si>
    <t>Sub Total Praktikum Fisika Dasar I</t>
  </si>
  <si>
    <t>Praktikum Fisika Dasar I</t>
  </si>
  <si>
    <t>Sub Total Praktikum Kimia Dasar I</t>
  </si>
  <si>
    <t>Sub Total Praktikum Mikrobiologi</t>
  </si>
  <si>
    <t>Praktikum Kimia Dasar I</t>
  </si>
  <si>
    <t>Praktikum Pencemaran Udara dan Perubahan Iklim</t>
  </si>
  <si>
    <t xml:space="preserve">Sub Total Kebutuhan AlatPraktikum Pencemaran Udara dan Perubahan Iklim </t>
  </si>
  <si>
    <t>Sub Total 1</t>
  </si>
  <si>
    <t>Sub Total 2</t>
  </si>
  <si>
    <t>Sub Total Praktikum TPAL</t>
  </si>
  <si>
    <t>Praktikum TPAL</t>
  </si>
  <si>
    <t>PPN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</si>
</sst>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Rp]#,##0"/>
    <numFmt numFmtId="165" formatCode="[$Rp-421]#,##0.00"/>
  </numFmts>
  <fonts count="4" x14ac:knownFonts="1">
    <font>
      <sz val="11"/>
      <color theme="1"/>
      <name val="Arial"/>
      <scheme val="minor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CCFF"/>
        <bgColor rgb="FFD5A6BD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1" xfId="0" applyFont="1" applyBorder="1"/>
    <xf numFmtId="0" fontId="1" fillId="0" borderId="13" xfId="0" applyFont="1" applyBorder="1"/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164" fontId="1" fillId="0" borderId="15" xfId="0" applyNumberFormat="1" applyFont="1" applyBorder="1"/>
    <xf numFmtId="0" fontId="1" fillId="0" borderId="16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7" xfId="0" applyFont="1" applyBorder="1" applyAlignment="1">
      <alignment horizontal="center"/>
    </xf>
    <xf numFmtId="0" fontId="1" fillId="8" borderId="0" xfId="0" applyFont="1" applyFill="1"/>
    <xf numFmtId="0" fontId="1" fillId="3" borderId="4" xfId="0" applyFont="1" applyFill="1" applyBorder="1"/>
    <xf numFmtId="0" fontId="2" fillId="3" borderId="4" xfId="0" applyFont="1" applyFill="1" applyBorder="1" applyAlignment="1">
      <alignment wrapText="1"/>
    </xf>
    <xf numFmtId="0" fontId="2" fillId="3" borderId="4" xfId="0" applyFont="1" applyFill="1" applyBorder="1"/>
    <xf numFmtId="165" fontId="1" fillId="3" borderId="4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8" borderId="0" xfId="0" applyFont="1" applyFill="1" applyAlignment="1">
      <alignment horizontal="center"/>
    </xf>
    <xf numFmtId="0" fontId="2" fillId="9" borderId="0" xfId="0" applyFont="1" applyFill="1"/>
    <xf numFmtId="0" fontId="1" fillId="0" borderId="13" xfId="0" applyFont="1" applyBorder="1"/>
    <xf numFmtId="0" fontId="1" fillId="11" borderId="0" xfId="0" applyFont="1" applyFill="1"/>
    <xf numFmtId="0" fontId="1" fillId="9" borderId="0" xfId="0" applyFont="1" applyFill="1"/>
    <xf numFmtId="0" fontId="2" fillId="7" borderId="14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164" fontId="2" fillId="8" borderId="14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7" borderId="18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164" fontId="2" fillId="8" borderId="18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right" vertical="center"/>
    </xf>
    <xf numFmtId="0" fontId="1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9" borderId="16" xfId="0" applyFont="1" applyFill="1" applyBorder="1"/>
    <xf numFmtId="0" fontId="2" fillId="7" borderId="14" xfId="0" applyFont="1" applyFill="1" applyBorder="1" applyAlignment="1">
      <alignment horizontal="center" wrapText="1"/>
    </xf>
    <xf numFmtId="164" fontId="2" fillId="7" borderId="14" xfId="0" applyNumberFormat="1" applyFont="1" applyFill="1" applyBorder="1" applyAlignment="1">
      <alignment horizontal="center"/>
    </xf>
    <xf numFmtId="0" fontId="2" fillId="8" borderId="14" xfId="0" applyFont="1" applyFill="1" applyBorder="1"/>
    <xf numFmtId="164" fontId="2" fillId="8" borderId="14" xfId="0" applyNumberFormat="1" applyFont="1" applyFill="1" applyBorder="1"/>
    <xf numFmtId="0" fontId="1" fillId="0" borderId="15" xfId="0" applyFont="1" applyBorder="1" applyAlignment="1">
      <alignment wrapText="1"/>
    </xf>
    <xf numFmtId="164" fontId="1" fillId="0" borderId="16" xfId="0" applyNumberFormat="1" applyFont="1" applyBorder="1"/>
    <xf numFmtId="0" fontId="2" fillId="7" borderId="19" xfId="0" applyFont="1" applyFill="1" applyBorder="1" applyAlignment="1">
      <alignment horizontal="center" wrapText="1"/>
    </xf>
    <xf numFmtId="0" fontId="2" fillId="8" borderId="19" xfId="0" applyFont="1" applyFill="1" applyBorder="1" applyAlignment="1">
      <alignment horizontal="center"/>
    </xf>
    <xf numFmtId="0" fontId="2" fillId="8" borderId="19" xfId="0" applyFont="1" applyFill="1" applyBorder="1"/>
    <xf numFmtId="164" fontId="2" fillId="8" borderId="19" xfId="0" applyNumberFormat="1" applyFont="1" applyFill="1" applyBorder="1"/>
    <xf numFmtId="0" fontId="1" fillId="0" borderId="20" xfId="0" applyFont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right"/>
    </xf>
    <xf numFmtId="0" fontId="1" fillId="0" borderId="20" xfId="0" applyFont="1" applyBorder="1"/>
    <xf numFmtId="0" fontId="1" fillId="0" borderId="20" xfId="0" applyFont="1" applyBorder="1" applyAlignment="1">
      <alignment horizontal="left"/>
    </xf>
    <xf numFmtId="0" fontId="1" fillId="3" borderId="20" xfId="0" applyFont="1" applyFill="1" applyBorder="1" applyAlignment="1">
      <alignment horizontal="right"/>
    </xf>
    <xf numFmtId="0" fontId="1" fillId="0" borderId="21" xfId="0" applyFont="1" applyBorder="1"/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wrapText="1"/>
    </xf>
    <xf numFmtId="0" fontId="1" fillId="3" borderId="15" xfId="0" applyFont="1" applyFill="1" applyBorder="1" applyAlignment="1">
      <alignment horizontal="right"/>
    </xf>
    <xf numFmtId="0" fontId="1" fillId="3" borderId="15" xfId="0" applyFont="1" applyFill="1" applyBorder="1"/>
    <xf numFmtId="0" fontId="1" fillId="10" borderId="16" xfId="0" applyFont="1" applyFill="1" applyBorder="1" applyAlignment="1">
      <alignment horizontal="center"/>
    </xf>
    <xf numFmtId="0" fontId="1" fillId="10" borderId="16" xfId="0" applyFont="1" applyFill="1" applyBorder="1" applyAlignment="1"/>
    <xf numFmtId="0" fontId="1" fillId="10" borderId="16" xfId="0" applyFont="1" applyFill="1" applyBorder="1" applyAlignment="1">
      <alignment wrapText="1"/>
    </xf>
    <xf numFmtId="0" fontId="1" fillId="10" borderId="16" xfId="0" applyFont="1" applyFill="1" applyBorder="1" applyAlignment="1">
      <alignment horizontal="right"/>
    </xf>
    <xf numFmtId="0" fontId="1" fillId="10" borderId="16" xfId="0" applyFont="1" applyFill="1" applyBorder="1"/>
    <xf numFmtId="0" fontId="1" fillId="11" borderId="16" xfId="0" applyFont="1" applyFill="1" applyBorder="1"/>
    <xf numFmtId="0" fontId="1" fillId="11" borderId="15" xfId="0" applyFont="1" applyFill="1" applyBorder="1"/>
    <xf numFmtId="0" fontId="1" fillId="9" borderId="16" xfId="0" applyFont="1" applyFill="1" applyBorder="1"/>
    <xf numFmtId="0" fontId="2" fillId="7" borderId="19" xfId="0" applyFont="1" applyFill="1" applyBorder="1" applyAlignment="1">
      <alignment horizontal="center"/>
    </xf>
    <xf numFmtId="0" fontId="2" fillId="4" borderId="20" xfId="0" applyFont="1" applyFill="1" applyBorder="1"/>
    <xf numFmtId="0" fontId="1" fillId="4" borderId="20" xfId="0" applyFont="1" applyFill="1" applyBorder="1"/>
    <xf numFmtId="0" fontId="1" fillId="3" borderId="20" xfId="0" applyFont="1" applyFill="1" applyBorder="1"/>
    <xf numFmtId="0" fontId="2" fillId="5" borderId="20" xfId="0" applyFont="1" applyFill="1" applyBorder="1"/>
    <xf numFmtId="0" fontId="1" fillId="5" borderId="20" xfId="0" applyFont="1" applyFill="1" applyBorder="1"/>
    <xf numFmtId="0" fontId="3" fillId="0" borderId="20" xfId="0" applyFont="1" applyBorder="1"/>
    <xf numFmtId="0" fontId="2" fillId="6" borderId="20" xfId="0" applyFont="1" applyFill="1" applyBorder="1"/>
    <xf numFmtId="0" fontId="1" fillId="6" borderId="20" xfId="0" applyFont="1" applyFill="1" applyBorder="1"/>
    <xf numFmtId="0" fontId="1" fillId="0" borderId="21" xfId="0" applyFont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BELANJA ALAT DAN BAHAN PRAKTIKM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colors>
    <mruColors>
      <color rgb="FFFFCCFF"/>
      <color rgb="FFFF7C80"/>
      <color rgb="FFFF66CC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80630-C205-42E4-951A-BA05A8CB841E}">
  <sheetPr>
    <tabColor rgb="FF00FFFF"/>
    <outlinePr summaryBelow="0" summaryRight="0"/>
  </sheetPr>
  <dimension ref="A1:F600"/>
  <sheetViews>
    <sheetView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9" sqref="A9"/>
      <selection pane="bottomRight" activeCell="J13" sqref="J13"/>
    </sheetView>
  </sheetViews>
  <sheetFormatPr defaultColWidth="12.625" defaultRowHeight="15" customHeight="1" x14ac:dyDescent="0.2"/>
  <cols>
    <col min="1" max="1" width="13.5" style="49" customWidth="1"/>
    <col min="2" max="2" width="40.75" style="49" bestFit="1" customWidth="1"/>
    <col min="3" max="3" width="19.25" style="49" customWidth="1"/>
    <col min="4" max="4" width="24.5" style="49" customWidth="1"/>
    <col min="5" max="6" width="12.625" style="49"/>
    <col min="7" max="7" width="21" style="49" customWidth="1"/>
    <col min="8" max="8" width="18.75" style="49" customWidth="1"/>
    <col min="9" max="16384" width="12.625" style="49"/>
  </cols>
  <sheetData>
    <row r="1" spans="1:6" x14ac:dyDescent="0.2">
      <c r="A1" s="48" t="s">
        <v>0</v>
      </c>
      <c r="B1" s="48"/>
      <c r="C1" s="48"/>
      <c r="D1" s="48"/>
      <c r="E1" s="48"/>
      <c r="F1" s="48"/>
    </row>
    <row r="2" spans="1:6" x14ac:dyDescent="0.2">
      <c r="A2" s="50"/>
      <c r="B2" s="51"/>
      <c r="C2" s="50"/>
      <c r="D2" s="50"/>
      <c r="E2" s="50"/>
      <c r="F2" s="50"/>
    </row>
    <row r="3" spans="1:6" x14ac:dyDescent="0.2">
      <c r="A3" s="52"/>
      <c r="B3" s="52"/>
      <c r="C3" s="52"/>
      <c r="D3" s="52"/>
      <c r="E3" s="52"/>
      <c r="F3" s="52"/>
    </row>
    <row r="4" spans="1:6" x14ac:dyDescent="0.2">
      <c r="A4" s="53" t="s">
        <v>8</v>
      </c>
      <c r="B4" s="54"/>
      <c r="C4" s="54"/>
      <c r="D4" s="54"/>
      <c r="E4" s="54"/>
      <c r="F4" s="54"/>
    </row>
    <row r="5" spans="1:6" s="58" customFormat="1" ht="25.5" customHeight="1" x14ac:dyDescent="0.2">
      <c r="A5" s="55" t="s">
        <v>9</v>
      </c>
      <c r="B5" s="55" t="s">
        <v>507</v>
      </c>
      <c r="C5" s="56" t="s">
        <v>12</v>
      </c>
      <c r="D5" s="56" t="s">
        <v>13</v>
      </c>
      <c r="E5" s="56" t="s">
        <v>504</v>
      </c>
      <c r="F5" s="57" t="s">
        <v>505</v>
      </c>
    </row>
    <row r="6" spans="1:6" ht="26.25" customHeight="1" x14ac:dyDescent="0.2">
      <c r="A6" s="59">
        <v>1</v>
      </c>
      <c r="B6" s="60" t="s">
        <v>510</v>
      </c>
      <c r="C6" s="61">
        <v>1</v>
      </c>
      <c r="D6" s="62" t="s">
        <v>508</v>
      </c>
      <c r="E6" s="62">
        <f>'Persediaan Praktikum Prodi Tekn'!G27</f>
        <v>0</v>
      </c>
      <c r="F6" s="62">
        <f>C6*E6</f>
        <v>0</v>
      </c>
    </row>
    <row r="7" spans="1:6" ht="26.25" customHeight="1" x14ac:dyDescent="0.2">
      <c r="A7" s="63">
        <v>2</v>
      </c>
      <c r="B7" s="64" t="s">
        <v>513</v>
      </c>
      <c r="C7" s="65">
        <v>1</v>
      </c>
      <c r="D7" s="66" t="s">
        <v>508</v>
      </c>
      <c r="E7" s="66">
        <f>'Persediaan Praktikum Prodi Tekn'!G64</f>
        <v>0</v>
      </c>
      <c r="F7" s="66">
        <f t="shared" ref="F7:F10" si="0">C7*E7</f>
        <v>0</v>
      </c>
    </row>
    <row r="8" spans="1:6" ht="26.25" customHeight="1" x14ac:dyDescent="0.2">
      <c r="A8" s="63">
        <v>3</v>
      </c>
      <c r="B8" s="64" t="s">
        <v>1</v>
      </c>
      <c r="C8" s="65">
        <v>1</v>
      </c>
      <c r="D8" s="66" t="s">
        <v>508</v>
      </c>
      <c r="E8" s="66">
        <f>'Persediaan Praktikum Prodi Tekn'!G126</f>
        <v>0</v>
      </c>
      <c r="F8" s="66">
        <f t="shared" si="0"/>
        <v>0</v>
      </c>
    </row>
    <row r="9" spans="1:6" ht="26.25" customHeight="1" x14ac:dyDescent="0.2">
      <c r="A9" s="63">
        <v>4</v>
      </c>
      <c r="B9" s="64" t="s">
        <v>514</v>
      </c>
      <c r="C9" s="65">
        <v>1</v>
      </c>
      <c r="D9" s="66" t="s">
        <v>508</v>
      </c>
      <c r="E9" s="66">
        <f>'Persediaan Praktikum Prodi Tekn'!G192</f>
        <v>0</v>
      </c>
      <c r="F9" s="66">
        <f t="shared" si="0"/>
        <v>0</v>
      </c>
    </row>
    <row r="10" spans="1:6" ht="26.25" customHeight="1" x14ac:dyDescent="0.2">
      <c r="A10" s="63">
        <v>5</v>
      </c>
      <c r="B10" s="64" t="s">
        <v>519</v>
      </c>
      <c r="C10" s="65">
        <v>1</v>
      </c>
      <c r="D10" s="66" t="s">
        <v>508</v>
      </c>
      <c r="E10" s="66">
        <f>'Persediaan Praktikum Prodi Tekn'!G371</f>
        <v>0</v>
      </c>
      <c r="F10" s="66">
        <f t="shared" si="0"/>
        <v>0</v>
      </c>
    </row>
    <row r="11" spans="1:6" ht="7.5" customHeight="1" x14ac:dyDescent="0.2">
      <c r="A11" s="67"/>
      <c r="B11" s="68"/>
      <c r="C11" s="69"/>
      <c r="D11" s="70"/>
      <c r="E11" s="70"/>
      <c r="F11" s="70"/>
    </row>
    <row r="12" spans="1:6" s="74" customFormat="1" ht="15.75" customHeight="1" x14ac:dyDescent="0.2">
      <c r="A12" s="73" t="s">
        <v>506</v>
      </c>
      <c r="B12" s="73"/>
      <c r="C12" s="73"/>
      <c r="D12" s="73"/>
      <c r="E12" s="73"/>
      <c r="F12" s="73">
        <f>SUM(F6:F8)</f>
        <v>0</v>
      </c>
    </row>
    <row r="13" spans="1:6" ht="15.75" customHeight="1" x14ac:dyDescent="0.2">
      <c r="A13" s="66" t="s">
        <v>520</v>
      </c>
      <c r="B13" s="66"/>
      <c r="C13" s="66"/>
      <c r="D13" s="66"/>
      <c r="E13" s="66"/>
      <c r="F13" s="66"/>
    </row>
    <row r="14" spans="1:6" s="72" customFormat="1" ht="15.75" customHeight="1" x14ac:dyDescent="0.2">
      <c r="A14" s="71" t="s">
        <v>505</v>
      </c>
      <c r="B14" s="71"/>
      <c r="C14" s="71"/>
      <c r="D14" s="71"/>
      <c r="E14" s="71"/>
      <c r="F14" s="71">
        <f>SUM(F12:F13)</f>
        <v>0</v>
      </c>
    </row>
    <row r="15" spans="1:6" ht="15.75" customHeight="1" x14ac:dyDescent="0.2"/>
    <row r="16" spans="1: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</sheetData>
  <mergeCells count="2">
    <mergeCell ref="A1:F1"/>
    <mergeCell ref="A4:F4"/>
  </mergeCells>
  <printOptions horizontalCentered="1" gridLines="1"/>
  <pageMargins left="0.70866141732283472" right="0.70866141732283472" top="0.74803149606299213" bottom="0.74803149606299213" header="0" footer="0"/>
  <pageSetup paperSize="9" scale="65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  <outlinePr summaryBelow="0" summaryRight="0"/>
  </sheetPr>
  <dimension ref="A1:G996"/>
  <sheetViews>
    <sheetView tabSelected="1" view="pageBreakPreview" topLeftCell="A268" zoomScaleNormal="100" zoomScaleSheetLayoutView="100" workbookViewId="0">
      <selection activeCell="E285" sqref="E285"/>
    </sheetView>
  </sheetViews>
  <sheetFormatPr defaultColWidth="12.625" defaultRowHeight="15" customHeight="1" x14ac:dyDescent="0.25"/>
  <cols>
    <col min="1" max="2" width="18.25" style="10" customWidth="1"/>
    <col min="3" max="3" width="16.875" style="10" customWidth="1"/>
    <col min="4" max="4" width="19.25" style="10" customWidth="1"/>
    <col min="5" max="5" width="24.5" style="10" customWidth="1"/>
    <col min="6" max="7" width="12.625" style="10"/>
    <col min="8" max="8" width="21" style="10" customWidth="1"/>
    <col min="9" max="9" width="18.75" style="10" customWidth="1"/>
    <col min="10" max="16384" width="12.625" style="10"/>
  </cols>
  <sheetData>
    <row r="1" spans="1:7" x14ac:dyDescent="0.25">
      <c r="A1" s="8"/>
      <c r="B1" s="9" t="s">
        <v>0</v>
      </c>
      <c r="C1" s="1"/>
      <c r="D1" s="1"/>
      <c r="E1" s="2"/>
      <c r="F1" s="8"/>
      <c r="G1" s="8"/>
    </row>
    <row r="2" spans="1:7" x14ac:dyDescent="0.25">
      <c r="A2" s="8"/>
      <c r="B2" s="11"/>
      <c r="C2" s="11"/>
      <c r="D2" s="8"/>
      <c r="E2" s="8"/>
      <c r="F2" s="8"/>
      <c r="G2" s="8"/>
    </row>
    <row r="3" spans="1:7" x14ac:dyDescent="0.25">
      <c r="A3" s="12"/>
      <c r="B3" s="13" t="s">
        <v>2</v>
      </c>
      <c r="C3" s="13" t="s">
        <v>3</v>
      </c>
      <c r="D3" s="12"/>
      <c r="E3" s="12"/>
      <c r="F3" s="12"/>
      <c r="G3" s="12"/>
    </row>
    <row r="4" spans="1:7" x14ac:dyDescent="0.25">
      <c r="A4" s="12"/>
      <c r="B4" s="13" t="s">
        <v>4</v>
      </c>
      <c r="C4" s="14" t="s">
        <v>5</v>
      </c>
      <c r="D4" s="12"/>
      <c r="E4" s="12"/>
      <c r="F4" s="12"/>
      <c r="G4" s="12"/>
    </row>
    <row r="5" spans="1:7" x14ac:dyDescent="0.25">
      <c r="A5" s="12"/>
      <c r="B5" s="13" t="s">
        <v>6</v>
      </c>
      <c r="C5" s="13" t="s">
        <v>7</v>
      </c>
      <c r="D5" s="12"/>
      <c r="E5" s="12"/>
      <c r="F5" s="12"/>
      <c r="G5" s="12"/>
    </row>
    <row r="6" spans="1:7" x14ac:dyDescent="0.25">
      <c r="A6" s="12"/>
      <c r="B6" s="12"/>
      <c r="C6" s="12"/>
      <c r="D6" s="12"/>
      <c r="E6" s="12"/>
      <c r="F6" s="12"/>
      <c r="G6" s="12"/>
    </row>
    <row r="7" spans="1:7" x14ac:dyDescent="0.25">
      <c r="A7" s="15" t="s">
        <v>8</v>
      </c>
      <c r="B7" s="3"/>
      <c r="C7" s="3"/>
      <c r="D7" s="3"/>
      <c r="E7" s="3"/>
      <c r="F7" s="3"/>
      <c r="G7" s="3"/>
    </row>
    <row r="8" spans="1:7" s="40" customFormat="1" x14ac:dyDescent="0.25">
      <c r="A8" s="45" t="s">
        <v>9</v>
      </c>
      <c r="B8" s="45" t="s">
        <v>10</v>
      </c>
      <c r="C8" s="46" t="s">
        <v>11</v>
      </c>
      <c r="D8" s="46" t="s">
        <v>12</v>
      </c>
      <c r="E8" s="46" t="s">
        <v>13</v>
      </c>
      <c r="F8" s="46" t="s">
        <v>504</v>
      </c>
      <c r="G8" s="47" t="s">
        <v>505</v>
      </c>
    </row>
    <row r="9" spans="1:7" x14ac:dyDescent="0.25">
      <c r="A9" s="16">
        <v>1</v>
      </c>
      <c r="B9" s="17" t="s">
        <v>14</v>
      </c>
      <c r="C9" s="18"/>
      <c r="D9" s="19">
        <v>2</v>
      </c>
      <c r="E9" s="18" t="s">
        <v>15</v>
      </c>
      <c r="F9" s="18"/>
      <c r="G9" s="18">
        <f>D9*F9</f>
        <v>0</v>
      </c>
    </row>
    <row r="10" spans="1:7" x14ac:dyDescent="0.25">
      <c r="A10" s="16">
        <v>2</v>
      </c>
      <c r="B10" s="17" t="s">
        <v>16</v>
      </c>
      <c r="C10" s="18" t="s">
        <v>17</v>
      </c>
      <c r="D10" s="19">
        <v>2</v>
      </c>
      <c r="E10" s="18" t="s">
        <v>15</v>
      </c>
      <c r="F10" s="18"/>
      <c r="G10" s="18">
        <f t="shared" ref="G10:G26" si="0">D10*F10</f>
        <v>0</v>
      </c>
    </row>
    <row r="11" spans="1:7" x14ac:dyDescent="0.25">
      <c r="A11" s="16">
        <v>3</v>
      </c>
      <c r="B11" s="17" t="s">
        <v>18</v>
      </c>
      <c r="C11" s="18" t="s">
        <v>19</v>
      </c>
      <c r="D11" s="19">
        <v>2</v>
      </c>
      <c r="E11" s="18" t="s">
        <v>15</v>
      </c>
      <c r="F11" s="18"/>
      <c r="G11" s="18">
        <f t="shared" si="0"/>
        <v>0</v>
      </c>
    </row>
    <row r="12" spans="1:7" x14ac:dyDescent="0.25">
      <c r="A12" s="16">
        <v>4</v>
      </c>
      <c r="B12" s="17" t="s">
        <v>20</v>
      </c>
      <c r="C12" s="18" t="s">
        <v>21</v>
      </c>
      <c r="D12" s="19">
        <v>2</v>
      </c>
      <c r="E12" s="18" t="s">
        <v>15</v>
      </c>
      <c r="F12" s="18"/>
      <c r="G12" s="18">
        <f t="shared" si="0"/>
        <v>0</v>
      </c>
    </row>
    <row r="13" spans="1:7" x14ac:dyDescent="0.25">
      <c r="A13" s="16">
        <v>5</v>
      </c>
      <c r="B13" s="17" t="s">
        <v>22</v>
      </c>
      <c r="C13" s="18"/>
      <c r="D13" s="19">
        <v>2</v>
      </c>
      <c r="E13" s="18" t="s">
        <v>15</v>
      </c>
      <c r="F13" s="18"/>
      <c r="G13" s="18">
        <f t="shared" si="0"/>
        <v>0</v>
      </c>
    </row>
    <row r="14" spans="1:7" x14ac:dyDescent="0.25">
      <c r="A14" s="16">
        <v>6</v>
      </c>
      <c r="B14" s="17" t="s">
        <v>23</v>
      </c>
      <c r="C14" s="18" t="s">
        <v>24</v>
      </c>
      <c r="D14" s="19">
        <v>3</v>
      </c>
      <c r="E14" s="18" t="s">
        <v>15</v>
      </c>
      <c r="F14" s="18"/>
      <c r="G14" s="18">
        <f t="shared" si="0"/>
        <v>0</v>
      </c>
    </row>
    <row r="15" spans="1:7" x14ac:dyDescent="0.25">
      <c r="A15" s="16">
        <v>7</v>
      </c>
      <c r="B15" s="17" t="s">
        <v>25</v>
      </c>
      <c r="C15" s="18"/>
      <c r="D15" s="19">
        <v>3</v>
      </c>
      <c r="E15" s="18" t="s">
        <v>15</v>
      </c>
      <c r="F15" s="18"/>
      <c r="G15" s="18">
        <f t="shared" si="0"/>
        <v>0</v>
      </c>
    </row>
    <row r="16" spans="1:7" x14ac:dyDescent="0.25">
      <c r="A16" s="16">
        <v>8</v>
      </c>
      <c r="B16" s="17" t="s">
        <v>26</v>
      </c>
      <c r="C16" s="18" t="s">
        <v>27</v>
      </c>
      <c r="D16" s="19">
        <v>3</v>
      </c>
      <c r="E16" s="18" t="s">
        <v>15</v>
      </c>
      <c r="F16" s="18"/>
      <c r="G16" s="18">
        <f t="shared" si="0"/>
        <v>0</v>
      </c>
    </row>
    <row r="17" spans="1:7" x14ac:dyDescent="0.25">
      <c r="A17" s="16">
        <v>9</v>
      </c>
      <c r="B17" s="17" t="s">
        <v>28</v>
      </c>
      <c r="C17" s="18" t="s">
        <v>29</v>
      </c>
      <c r="D17" s="19">
        <v>2</v>
      </c>
      <c r="E17" s="18" t="s">
        <v>15</v>
      </c>
      <c r="F17" s="18"/>
      <c r="G17" s="18">
        <f t="shared" si="0"/>
        <v>0</v>
      </c>
    </row>
    <row r="18" spans="1:7" x14ac:dyDescent="0.25">
      <c r="A18" s="16">
        <v>10</v>
      </c>
      <c r="B18" s="17" t="s">
        <v>30</v>
      </c>
      <c r="C18" s="18" t="s">
        <v>31</v>
      </c>
      <c r="D18" s="19">
        <v>2</v>
      </c>
      <c r="E18" s="18" t="s">
        <v>15</v>
      </c>
      <c r="F18" s="18"/>
      <c r="G18" s="18">
        <f t="shared" si="0"/>
        <v>0</v>
      </c>
    </row>
    <row r="19" spans="1:7" x14ac:dyDescent="0.25">
      <c r="A19" s="16">
        <v>11</v>
      </c>
      <c r="B19" s="17" t="s">
        <v>32</v>
      </c>
      <c r="C19" s="18" t="s">
        <v>33</v>
      </c>
      <c r="D19" s="19">
        <v>2</v>
      </c>
      <c r="E19" s="18" t="s">
        <v>15</v>
      </c>
      <c r="F19" s="18"/>
      <c r="G19" s="18">
        <f t="shared" si="0"/>
        <v>0</v>
      </c>
    </row>
    <row r="20" spans="1:7" x14ac:dyDescent="0.25">
      <c r="A20" s="16">
        <v>12</v>
      </c>
      <c r="B20" s="17" t="s">
        <v>34</v>
      </c>
      <c r="C20" s="18" t="s">
        <v>35</v>
      </c>
      <c r="D20" s="19">
        <v>2</v>
      </c>
      <c r="E20" s="18" t="s">
        <v>15</v>
      </c>
      <c r="F20" s="18"/>
      <c r="G20" s="18">
        <f t="shared" si="0"/>
        <v>0</v>
      </c>
    </row>
    <row r="21" spans="1:7" x14ac:dyDescent="0.25">
      <c r="A21" s="16">
        <v>13</v>
      </c>
      <c r="B21" s="17" t="s">
        <v>36</v>
      </c>
      <c r="C21" s="18" t="s">
        <v>37</v>
      </c>
      <c r="D21" s="19">
        <v>2</v>
      </c>
      <c r="E21" s="18" t="s">
        <v>15</v>
      </c>
      <c r="F21" s="18"/>
      <c r="G21" s="18">
        <f t="shared" si="0"/>
        <v>0</v>
      </c>
    </row>
    <row r="22" spans="1:7" x14ac:dyDescent="0.25">
      <c r="A22" s="16">
        <v>14</v>
      </c>
      <c r="B22" s="17" t="s">
        <v>38</v>
      </c>
      <c r="C22" s="18"/>
      <c r="D22" s="19">
        <v>2</v>
      </c>
      <c r="E22" s="18" t="s">
        <v>15</v>
      </c>
      <c r="F22" s="18"/>
      <c r="G22" s="18">
        <f t="shared" si="0"/>
        <v>0</v>
      </c>
    </row>
    <row r="23" spans="1:7" ht="15.75" customHeight="1" x14ac:dyDescent="0.25">
      <c r="A23" s="16">
        <v>15</v>
      </c>
      <c r="B23" s="17" t="s">
        <v>39</v>
      </c>
      <c r="C23" s="18" t="s">
        <v>40</v>
      </c>
      <c r="D23" s="19">
        <v>4</v>
      </c>
      <c r="E23" s="18" t="s">
        <v>15</v>
      </c>
      <c r="F23" s="18"/>
      <c r="G23" s="18">
        <f t="shared" si="0"/>
        <v>0</v>
      </c>
    </row>
    <row r="24" spans="1:7" ht="15.75" customHeight="1" x14ac:dyDescent="0.25">
      <c r="A24" s="16">
        <v>16</v>
      </c>
      <c r="B24" s="17" t="s">
        <v>41</v>
      </c>
      <c r="C24" s="18" t="s">
        <v>42</v>
      </c>
      <c r="D24" s="19">
        <v>1</v>
      </c>
      <c r="E24" s="18" t="s">
        <v>15</v>
      </c>
      <c r="F24" s="18"/>
      <c r="G24" s="18">
        <f t="shared" si="0"/>
        <v>0</v>
      </c>
    </row>
    <row r="25" spans="1:7" ht="15.75" customHeight="1" x14ac:dyDescent="0.25">
      <c r="A25" s="16">
        <v>17</v>
      </c>
      <c r="B25" s="17" t="s">
        <v>43</v>
      </c>
      <c r="C25" s="18"/>
      <c r="D25" s="19">
        <v>1</v>
      </c>
      <c r="E25" s="18" t="s">
        <v>15</v>
      </c>
      <c r="F25" s="18"/>
      <c r="G25" s="18">
        <f t="shared" si="0"/>
        <v>0</v>
      </c>
    </row>
    <row r="26" spans="1:7" ht="15.75" customHeight="1" x14ac:dyDescent="0.25">
      <c r="A26" s="16">
        <v>18</v>
      </c>
      <c r="B26" s="17" t="s">
        <v>44</v>
      </c>
      <c r="C26" s="18"/>
      <c r="D26" s="19">
        <v>2</v>
      </c>
      <c r="E26" s="18" t="s">
        <v>15</v>
      </c>
      <c r="F26" s="18"/>
      <c r="G26" s="18">
        <f t="shared" si="0"/>
        <v>0</v>
      </c>
    </row>
    <row r="27" spans="1:7" s="41" customFormat="1" ht="15.75" customHeight="1" x14ac:dyDescent="0.25">
      <c r="A27" s="75"/>
      <c r="B27" s="75" t="s">
        <v>509</v>
      </c>
      <c r="C27" s="75"/>
      <c r="D27" s="75"/>
      <c r="E27" s="75"/>
      <c r="F27" s="75"/>
      <c r="G27" s="75">
        <f>SUM(G9:G26)</f>
        <v>0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>
      <c r="A31" s="22"/>
      <c r="B31" s="23" t="s">
        <v>2</v>
      </c>
      <c r="C31" s="23" t="s">
        <v>3</v>
      </c>
      <c r="D31" s="22"/>
      <c r="E31" s="24"/>
      <c r="F31" s="25"/>
      <c r="G31" s="25"/>
    </row>
    <row r="32" spans="1:7" ht="15.75" customHeight="1" x14ac:dyDescent="0.25">
      <c r="A32" s="22"/>
      <c r="B32" s="23" t="s">
        <v>4</v>
      </c>
      <c r="C32" s="23" t="s">
        <v>5</v>
      </c>
      <c r="D32" s="22"/>
      <c r="E32" s="24"/>
      <c r="F32" s="25"/>
      <c r="G32" s="25"/>
    </row>
    <row r="33" spans="1:7" ht="15.75" customHeight="1" x14ac:dyDescent="0.25">
      <c r="A33" s="22"/>
      <c r="B33" s="23" t="s">
        <v>6</v>
      </c>
      <c r="C33" s="23" t="s">
        <v>45</v>
      </c>
      <c r="D33" s="22"/>
      <c r="E33" s="24"/>
      <c r="F33" s="25"/>
      <c r="G33" s="25"/>
    </row>
    <row r="34" spans="1:7" ht="15.75" customHeight="1" x14ac:dyDescent="0.25">
      <c r="A34" s="22"/>
      <c r="B34" s="22"/>
      <c r="C34" s="22"/>
      <c r="D34" s="22"/>
      <c r="E34" s="24"/>
      <c r="F34" s="25"/>
      <c r="G34" s="25"/>
    </row>
    <row r="35" spans="1:7" ht="15.75" customHeight="1" x14ac:dyDescent="0.25">
      <c r="A35" s="26" t="s">
        <v>46</v>
      </c>
      <c r="B35" s="4"/>
      <c r="C35" s="4"/>
      <c r="D35" s="4"/>
      <c r="E35" s="4"/>
      <c r="F35" s="4"/>
      <c r="G35" s="5"/>
    </row>
    <row r="36" spans="1:7" s="27" customFormat="1" ht="15.75" customHeight="1" x14ac:dyDescent="0.25">
      <c r="A36" s="45" t="s">
        <v>9</v>
      </c>
      <c r="B36" s="76" t="s">
        <v>47</v>
      </c>
      <c r="C36" s="77" t="s">
        <v>11</v>
      </c>
      <c r="D36" s="45" t="s">
        <v>12</v>
      </c>
      <c r="E36" s="77" t="s">
        <v>13</v>
      </c>
      <c r="F36" s="78" t="s">
        <v>504</v>
      </c>
      <c r="G36" s="79" t="s">
        <v>505</v>
      </c>
    </row>
    <row r="37" spans="1:7" ht="15.75" customHeight="1" x14ac:dyDescent="0.25">
      <c r="A37" s="18">
        <v>1</v>
      </c>
      <c r="B37" s="18" t="s">
        <v>49</v>
      </c>
      <c r="C37" s="17" t="s">
        <v>51</v>
      </c>
      <c r="D37" s="19">
        <v>50</v>
      </c>
      <c r="E37" s="20" t="s">
        <v>50</v>
      </c>
      <c r="F37" s="18"/>
      <c r="G37" s="18">
        <f>D37*F37</f>
        <v>0</v>
      </c>
    </row>
    <row r="38" spans="1:7" ht="15.75" customHeight="1" x14ac:dyDescent="0.25">
      <c r="A38" s="18">
        <v>2</v>
      </c>
      <c r="B38" s="18" t="s">
        <v>52</v>
      </c>
      <c r="C38" s="18" t="s">
        <v>54</v>
      </c>
      <c r="D38" s="19">
        <v>1</v>
      </c>
      <c r="E38" s="20" t="s">
        <v>53</v>
      </c>
      <c r="F38" s="18"/>
      <c r="G38" s="18">
        <f t="shared" ref="G38:G63" si="1">D38*F38</f>
        <v>0</v>
      </c>
    </row>
    <row r="39" spans="1:7" ht="15.75" customHeight="1" x14ac:dyDescent="0.25">
      <c r="A39" s="18">
        <v>3</v>
      </c>
      <c r="B39" s="18" t="s">
        <v>55</v>
      </c>
      <c r="C39" s="18" t="s">
        <v>57</v>
      </c>
      <c r="D39" s="19">
        <v>10</v>
      </c>
      <c r="E39" s="20" t="s">
        <v>56</v>
      </c>
      <c r="F39" s="18"/>
      <c r="G39" s="18">
        <f t="shared" si="1"/>
        <v>0</v>
      </c>
    </row>
    <row r="40" spans="1:7" ht="15.75" customHeight="1" x14ac:dyDescent="0.25">
      <c r="A40" s="18">
        <v>4</v>
      </c>
      <c r="B40" s="18" t="s">
        <v>58</v>
      </c>
      <c r="C40" s="18" t="s">
        <v>60</v>
      </c>
      <c r="D40" s="19">
        <v>50</v>
      </c>
      <c r="E40" s="20" t="s">
        <v>59</v>
      </c>
      <c r="F40" s="18"/>
      <c r="G40" s="18">
        <f t="shared" si="1"/>
        <v>0</v>
      </c>
    </row>
    <row r="41" spans="1:7" ht="15.75" customHeight="1" x14ac:dyDescent="0.25">
      <c r="A41" s="18">
        <v>5</v>
      </c>
      <c r="B41" s="18" t="s">
        <v>61</v>
      </c>
      <c r="C41" s="18" t="s">
        <v>62</v>
      </c>
      <c r="D41" s="19">
        <v>10</v>
      </c>
      <c r="E41" s="20" t="s">
        <v>56</v>
      </c>
      <c r="F41" s="18"/>
      <c r="G41" s="18">
        <f t="shared" si="1"/>
        <v>0</v>
      </c>
    </row>
    <row r="42" spans="1:7" ht="15.75" customHeight="1" x14ac:dyDescent="0.25">
      <c r="A42" s="18">
        <v>6</v>
      </c>
      <c r="B42" s="18" t="s">
        <v>63</v>
      </c>
      <c r="C42" s="18" t="s">
        <v>64</v>
      </c>
      <c r="D42" s="19">
        <v>50</v>
      </c>
      <c r="E42" s="20" t="s">
        <v>59</v>
      </c>
      <c r="F42" s="18"/>
      <c r="G42" s="18">
        <f t="shared" si="1"/>
        <v>0</v>
      </c>
    </row>
    <row r="43" spans="1:7" ht="15.75" customHeight="1" x14ac:dyDescent="0.25">
      <c r="A43" s="18">
        <v>8</v>
      </c>
      <c r="B43" s="18" t="s">
        <v>65</v>
      </c>
      <c r="C43" s="18" t="s">
        <v>66</v>
      </c>
      <c r="D43" s="19">
        <v>200</v>
      </c>
      <c r="E43" s="20" t="s">
        <v>59</v>
      </c>
      <c r="F43" s="18"/>
      <c r="G43" s="18">
        <f t="shared" si="1"/>
        <v>0</v>
      </c>
    </row>
    <row r="44" spans="1:7" ht="15.75" customHeight="1" x14ac:dyDescent="0.25">
      <c r="A44" s="18">
        <v>9</v>
      </c>
      <c r="B44" s="18" t="s">
        <v>67</v>
      </c>
      <c r="C44" s="18" t="s">
        <v>68</v>
      </c>
      <c r="D44" s="19">
        <v>5</v>
      </c>
      <c r="E44" s="20" t="s">
        <v>56</v>
      </c>
      <c r="F44" s="18"/>
      <c r="G44" s="18">
        <f t="shared" si="1"/>
        <v>0</v>
      </c>
    </row>
    <row r="45" spans="1:7" ht="15.75" customHeight="1" x14ac:dyDescent="0.25">
      <c r="A45" s="18">
        <v>10</v>
      </c>
      <c r="B45" s="80" t="s">
        <v>69</v>
      </c>
      <c r="C45" s="18" t="s">
        <v>70</v>
      </c>
      <c r="D45" s="19">
        <v>250</v>
      </c>
      <c r="E45" s="20" t="s">
        <v>59</v>
      </c>
      <c r="F45" s="18"/>
      <c r="G45" s="18">
        <f t="shared" si="1"/>
        <v>0</v>
      </c>
    </row>
    <row r="46" spans="1:7" ht="15.75" customHeight="1" x14ac:dyDescent="0.25">
      <c r="A46" s="18">
        <v>11</v>
      </c>
      <c r="B46" s="18" t="s">
        <v>71</v>
      </c>
      <c r="C46" s="18" t="s">
        <v>68</v>
      </c>
      <c r="D46" s="19">
        <v>10</v>
      </c>
      <c r="E46" s="20" t="s">
        <v>56</v>
      </c>
      <c r="F46" s="18"/>
      <c r="G46" s="18">
        <f t="shared" si="1"/>
        <v>0</v>
      </c>
    </row>
    <row r="47" spans="1:7" ht="15.75" customHeight="1" x14ac:dyDescent="0.25">
      <c r="A47" s="18">
        <v>12</v>
      </c>
      <c r="B47" s="18" t="s">
        <v>72</v>
      </c>
      <c r="C47" s="18" t="s">
        <v>73</v>
      </c>
      <c r="D47" s="19">
        <v>50</v>
      </c>
      <c r="E47" s="20" t="s">
        <v>59</v>
      </c>
      <c r="F47" s="18"/>
      <c r="G47" s="18">
        <f t="shared" si="1"/>
        <v>0</v>
      </c>
    </row>
    <row r="48" spans="1:7" ht="15.75" customHeight="1" x14ac:dyDescent="0.25">
      <c r="A48" s="18">
        <v>13</v>
      </c>
      <c r="B48" s="18" t="s">
        <v>74</v>
      </c>
      <c r="C48" s="18" t="s">
        <v>75</v>
      </c>
      <c r="D48" s="19">
        <v>100</v>
      </c>
      <c r="E48" s="20" t="s">
        <v>59</v>
      </c>
      <c r="F48" s="18"/>
      <c r="G48" s="18">
        <f t="shared" si="1"/>
        <v>0</v>
      </c>
    </row>
    <row r="49" spans="1:7" ht="15.75" customHeight="1" x14ac:dyDescent="0.25">
      <c r="A49" s="18">
        <v>14</v>
      </c>
      <c r="B49" s="18" t="s">
        <v>76</v>
      </c>
      <c r="C49" s="18" t="s">
        <v>77</v>
      </c>
      <c r="D49" s="19">
        <v>100</v>
      </c>
      <c r="E49" s="20" t="s">
        <v>59</v>
      </c>
      <c r="F49" s="18"/>
      <c r="G49" s="18">
        <f t="shared" si="1"/>
        <v>0</v>
      </c>
    </row>
    <row r="50" spans="1:7" ht="15.75" customHeight="1" x14ac:dyDescent="0.25">
      <c r="A50" s="18">
        <v>15</v>
      </c>
      <c r="B50" s="18" t="s">
        <v>78</v>
      </c>
      <c r="C50" s="18" t="s">
        <v>79</v>
      </c>
      <c r="D50" s="19">
        <v>5</v>
      </c>
      <c r="E50" s="20" t="s">
        <v>56</v>
      </c>
      <c r="F50" s="18"/>
      <c r="G50" s="18">
        <f t="shared" si="1"/>
        <v>0</v>
      </c>
    </row>
    <row r="51" spans="1:7" ht="15.75" customHeight="1" x14ac:dyDescent="0.25">
      <c r="A51" s="18">
        <v>16</v>
      </c>
      <c r="B51" s="18" t="s">
        <v>80</v>
      </c>
      <c r="C51" s="18" t="s">
        <v>68</v>
      </c>
      <c r="D51" s="19">
        <v>10</v>
      </c>
      <c r="E51" s="20" t="s">
        <v>56</v>
      </c>
      <c r="F51" s="18"/>
      <c r="G51" s="18">
        <f t="shared" si="1"/>
        <v>0</v>
      </c>
    </row>
    <row r="52" spans="1:7" ht="15.75" customHeight="1" x14ac:dyDescent="0.25">
      <c r="A52" s="18">
        <v>17</v>
      </c>
      <c r="B52" s="18" t="s">
        <v>81</v>
      </c>
      <c r="C52" s="18" t="s">
        <v>82</v>
      </c>
      <c r="D52" s="19">
        <v>10</v>
      </c>
      <c r="E52" s="20" t="s">
        <v>56</v>
      </c>
      <c r="F52" s="18"/>
      <c r="G52" s="18">
        <f t="shared" si="1"/>
        <v>0</v>
      </c>
    </row>
    <row r="53" spans="1:7" ht="15.75" customHeight="1" x14ac:dyDescent="0.25">
      <c r="A53" s="18">
        <v>18</v>
      </c>
      <c r="B53" s="18" t="s">
        <v>83</v>
      </c>
      <c r="C53" s="18" t="s">
        <v>84</v>
      </c>
      <c r="D53" s="19">
        <v>20</v>
      </c>
      <c r="E53" s="20" t="s">
        <v>56</v>
      </c>
      <c r="F53" s="18"/>
      <c r="G53" s="18">
        <f t="shared" si="1"/>
        <v>0</v>
      </c>
    </row>
    <row r="54" spans="1:7" ht="15.75" customHeight="1" x14ac:dyDescent="0.25">
      <c r="A54" s="18">
        <v>19</v>
      </c>
      <c r="B54" s="18" t="s">
        <v>85</v>
      </c>
      <c r="C54" s="18" t="s">
        <v>84</v>
      </c>
      <c r="D54" s="19">
        <v>100</v>
      </c>
      <c r="E54" s="20" t="s">
        <v>56</v>
      </c>
      <c r="F54" s="18"/>
      <c r="G54" s="18">
        <f t="shared" si="1"/>
        <v>0</v>
      </c>
    </row>
    <row r="55" spans="1:7" ht="15.75" customHeight="1" x14ac:dyDescent="0.25">
      <c r="A55" s="18">
        <v>20</v>
      </c>
      <c r="B55" s="18" t="s">
        <v>86</v>
      </c>
      <c r="C55" s="18" t="s">
        <v>87</v>
      </c>
      <c r="D55" s="19">
        <v>5</v>
      </c>
      <c r="E55" s="20" t="s">
        <v>56</v>
      </c>
      <c r="F55" s="18"/>
      <c r="G55" s="18">
        <f t="shared" si="1"/>
        <v>0</v>
      </c>
    </row>
    <row r="56" spans="1:7" ht="15.75" customHeight="1" x14ac:dyDescent="0.25">
      <c r="A56" s="18">
        <v>21</v>
      </c>
      <c r="B56" s="18" t="s">
        <v>88</v>
      </c>
      <c r="C56" s="18" t="s">
        <v>89</v>
      </c>
      <c r="D56" s="19">
        <v>5</v>
      </c>
      <c r="E56" s="20" t="s">
        <v>56</v>
      </c>
      <c r="F56" s="18"/>
      <c r="G56" s="18">
        <f t="shared" si="1"/>
        <v>0</v>
      </c>
    </row>
    <row r="57" spans="1:7" ht="15.75" customHeight="1" x14ac:dyDescent="0.25">
      <c r="A57" s="18">
        <v>22</v>
      </c>
      <c r="B57" s="18" t="s">
        <v>90</v>
      </c>
      <c r="C57" s="18" t="s">
        <v>91</v>
      </c>
      <c r="D57" s="19">
        <v>20</v>
      </c>
      <c r="E57" s="20" t="s">
        <v>56</v>
      </c>
      <c r="F57" s="18"/>
      <c r="G57" s="18">
        <f t="shared" si="1"/>
        <v>0</v>
      </c>
    </row>
    <row r="58" spans="1:7" ht="15.75" customHeight="1" x14ac:dyDescent="0.25">
      <c r="A58" s="18">
        <v>23</v>
      </c>
      <c r="B58" s="18" t="s">
        <v>92</v>
      </c>
      <c r="C58" s="18" t="s">
        <v>93</v>
      </c>
      <c r="D58" s="19">
        <v>10</v>
      </c>
      <c r="E58" s="20" t="s">
        <v>56</v>
      </c>
      <c r="F58" s="18"/>
      <c r="G58" s="18">
        <f t="shared" si="1"/>
        <v>0</v>
      </c>
    </row>
    <row r="59" spans="1:7" ht="15.75" customHeight="1" x14ac:dyDescent="0.25">
      <c r="A59" s="18">
        <v>24</v>
      </c>
      <c r="B59" s="18" t="s">
        <v>94</v>
      </c>
      <c r="C59" s="18" t="s">
        <v>95</v>
      </c>
      <c r="D59" s="19">
        <v>5</v>
      </c>
      <c r="E59" s="20" t="s">
        <v>56</v>
      </c>
      <c r="F59" s="18"/>
      <c r="G59" s="18">
        <f t="shared" si="1"/>
        <v>0</v>
      </c>
    </row>
    <row r="60" spans="1:7" ht="15.75" customHeight="1" x14ac:dyDescent="0.25">
      <c r="A60" s="18">
        <v>25</v>
      </c>
      <c r="B60" s="18" t="s">
        <v>96</v>
      </c>
      <c r="C60" s="18" t="s">
        <v>97</v>
      </c>
      <c r="D60" s="19">
        <v>10</v>
      </c>
      <c r="E60" s="20" t="s">
        <v>56</v>
      </c>
      <c r="F60" s="18"/>
      <c r="G60" s="18">
        <f t="shared" si="1"/>
        <v>0</v>
      </c>
    </row>
    <row r="61" spans="1:7" ht="15.75" customHeight="1" x14ac:dyDescent="0.25">
      <c r="A61" s="18">
        <v>26</v>
      </c>
      <c r="B61" s="18" t="s">
        <v>98</v>
      </c>
      <c r="C61" s="18" t="s">
        <v>99</v>
      </c>
      <c r="D61" s="19">
        <v>20</v>
      </c>
      <c r="E61" s="20" t="s">
        <v>56</v>
      </c>
      <c r="F61" s="18"/>
      <c r="G61" s="18">
        <f t="shared" si="1"/>
        <v>0</v>
      </c>
    </row>
    <row r="62" spans="1:7" ht="15.75" customHeight="1" x14ac:dyDescent="0.25">
      <c r="A62" s="18">
        <v>27</v>
      </c>
      <c r="B62" s="18" t="s">
        <v>100</v>
      </c>
      <c r="C62" s="18" t="s">
        <v>101</v>
      </c>
      <c r="D62" s="19">
        <v>10</v>
      </c>
      <c r="E62" s="20" t="s">
        <v>56</v>
      </c>
      <c r="F62" s="18"/>
      <c r="G62" s="18">
        <f t="shared" si="1"/>
        <v>0</v>
      </c>
    </row>
    <row r="63" spans="1:7" ht="15.75" customHeight="1" x14ac:dyDescent="0.25">
      <c r="A63" s="18">
        <v>28</v>
      </c>
      <c r="B63" s="18" t="s">
        <v>102</v>
      </c>
      <c r="C63" s="18" t="s">
        <v>103</v>
      </c>
      <c r="D63" s="19">
        <v>5</v>
      </c>
      <c r="E63" s="20" t="s">
        <v>56</v>
      </c>
      <c r="F63" s="18"/>
      <c r="G63" s="18">
        <f t="shared" si="1"/>
        <v>0</v>
      </c>
    </row>
    <row r="64" spans="1:7" ht="15.75" customHeight="1" x14ac:dyDescent="0.25">
      <c r="A64" s="21"/>
      <c r="B64" s="21" t="s">
        <v>511</v>
      </c>
      <c r="C64" s="21"/>
      <c r="D64" s="21"/>
      <c r="E64" s="81"/>
      <c r="F64" s="81"/>
      <c r="G64" s="81">
        <f>SUM(G42:G63)</f>
        <v>0</v>
      </c>
    </row>
    <row r="65" spans="1:7" ht="15.75" customHeight="1" x14ac:dyDescent="0.25"/>
    <row r="66" spans="1:7" ht="15.75" customHeight="1" x14ac:dyDescent="0.25"/>
    <row r="67" spans="1:7" ht="15.75" customHeight="1" x14ac:dyDescent="0.25"/>
    <row r="68" spans="1:7" ht="15.75" customHeight="1" x14ac:dyDescent="0.25">
      <c r="A68" s="28"/>
      <c r="B68" s="29" t="s">
        <v>2</v>
      </c>
      <c r="C68" s="29"/>
      <c r="D68" s="30" t="s">
        <v>3</v>
      </c>
      <c r="E68" s="28"/>
      <c r="F68" s="31"/>
      <c r="G68" s="28"/>
    </row>
    <row r="69" spans="1:7" ht="15.75" customHeight="1" x14ac:dyDescent="0.25">
      <c r="A69" s="28"/>
      <c r="B69" s="29" t="s">
        <v>4</v>
      </c>
      <c r="C69" s="29"/>
      <c r="D69" s="30" t="s">
        <v>104</v>
      </c>
      <c r="E69" s="28"/>
      <c r="F69" s="31"/>
      <c r="G69" s="28"/>
    </row>
    <row r="70" spans="1:7" ht="15.75" customHeight="1" x14ac:dyDescent="0.25">
      <c r="A70" s="28"/>
      <c r="B70" s="29" t="s">
        <v>6</v>
      </c>
      <c r="C70" s="29"/>
      <c r="D70" s="30" t="s">
        <v>105</v>
      </c>
      <c r="E70" s="28"/>
      <c r="F70" s="31"/>
      <c r="G70" s="28"/>
    </row>
    <row r="71" spans="1:7" ht="15.75" customHeight="1" x14ac:dyDescent="0.25">
      <c r="A71" s="28"/>
      <c r="B71" s="28"/>
      <c r="C71" s="28"/>
      <c r="D71" s="28"/>
      <c r="E71" s="28"/>
      <c r="F71" s="31"/>
      <c r="G71" s="28"/>
    </row>
    <row r="72" spans="1:7" ht="15.75" customHeight="1" x14ac:dyDescent="0.25">
      <c r="A72" s="32" t="s">
        <v>46</v>
      </c>
      <c r="B72" s="6"/>
      <c r="C72" s="6"/>
      <c r="D72" s="6"/>
      <c r="E72" s="6"/>
      <c r="F72" s="6"/>
      <c r="G72" s="6"/>
    </row>
    <row r="73" spans="1:7" ht="15.75" customHeight="1" x14ac:dyDescent="0.25"/>
    <row r="74" spans="1:7" s="27" customFormat="1" ht="15.75" customHeight="1" x14ac:dyDescent="0.25">
      <c r="A74" s="82" t="s">
        <v>9</v>
      </c>
      <c r="B74" s="82" t="s">
        <v>1</v>
      </c>
      <c r="C74" s="82" t="s">
        <v>48</v>
      </c>
      <c r="D74" s="83" t="s">
        <v>12</v>
      </c>
      <c r="E74" s="83" t="s">
        <v>13</v>
      </c>
      <c r="F74" s="84" t="s">
        <v>504</v>
      </c>
      <c r="G74" s="85" t="s">
        <v>505</v>
      </c>
    </row>
    <row r="75" spans="1:7" ht="15.75" customHeight="1" x14ac:dyDescent="0.25">
      <c r="A75" s="86">
        <v>1</v>
      </c>
      <c r="B75" s="87" t="s">
        <v>106</v>
      </c>
      <c r="C75" s="88" t="s">
        <v>106</v>
      </c>
      <c r="D75" s="86">
        <v>10</v>
      </c>
      <c r="E75" s="86" t="s">
        <v>50</v>
      </c>
      <c r="F75" s="89"/>
      <c r="G75" s="89">
        <f>D75*F75</f>
        <v>0</v>
      </c>
    </row>
    <row r="76" spans="1:7" ht="15.75" customHeight="1" x14ac:dyDescent="0.25">
      <c r="A76" s="86">
        <v>2</v>
      </c>
      <c r="B76" s="87" t="s">
        <v>107</v>
      </c>
      <c r="C76" s="88" t="s">
        <v>108</v>
      </c>
      <c r="D76" s="86">
        <v>3</v>
      </c>
      <c r="E76" s="86" t="s">
        <v>109</v>
      </c>
      <c r="F76" s="89"/>
      <c r="G76" s="89">
        <f t="shared" ref="G76:G125" si="2">D76*F76</f>
        <v>0</v>
      </c>
    </row>
    <row r="77" spans="1:7" ht="15.75" customHeight="1" x14ac:dyDescent="0.25">
      <c r="A77" s="86">
        <v>3</v>
      </c>
      <c r="B77" s="87" t="s">
        <v>110</v>
      </c>
      <c r="C77" s="88" t="s">
        <v>111</v>
      </c>
      <c r="D77" s="86">
        <v>10</v>
      </c>
      <c r="E77" s="86" t="s">
        <v>112</v>
      </c>
      <c r="F77" s="89"/>
      <c r="G77" s="89">
        <f t="shared" si="2"/>
        <v>0</v>
      </c>
    </row>
    <row r="78" spans="1:7" ht="15.75" customHeight="1" x14ac:dyDescent="0.25">
      <c r="A78" s="86">
        <v>4</v>
      </c>
      <c r="B78" s="87" t="s">
        <v>113</v>
      </c>
      <c r="C78" s="88" t="s">
        <v>114</v>
      </c>
      <c r="D78" s="86">
        <v>2</v>
      </c>
      <c r="E78" s="86" t="s">
        <v>115</v>
      </c>
      <c r="F78" s="89"/>
      <c r="G78" s="89">
        <f t="shared" si="2"/>
        <v>0</v>
      </c>
    </row>
    <row r="79" spans="1:7" ht="15.75" customHeight="1" x14ac:dyDescent="0.25">
      <c r="A79" s="86">
        <v>5</v>
      </c>
      <c r="B79" s="87" t="s">
        <v>116</v>
      </c>
      <c r="C79" s="88" t="s">
        <v>117</v>
      </c>
      <c r="D79" s="86">
        <v>1</v>
      </c>
      <c r="E79" s="86" t="s">
        <v>118</v>
      </c>
      <c r="F79" s="89"/>
      <c r="G79" s="89">
        <f t="shared" si="2"/>
        <v>0</v>
      </c>
    </row>
    <row r="80" spans="1:7" ht="15.75" customHeight="1" x14ac:dyDescent="0.25">
      <c r="A80" s="86">
        <v>6</v>
      </c>
      <c r="B80" s="87" t="s">
        <v>119</v>
      </c>
      <c r="C80" s="88" t="s">
        <v>120</v>
      </c>
      <c r="D80" s="86">
        <v>1</v>
      </c>
      <c r="E80" s="86" t="s">
        <v>118</v>
      </c>
      <c r="F80" s="89"/>
      <c r="G80" s="89">
        <f t="shared" si="2"/>
        <v>0</v>
      </c>
    </row>
    <row r="81" spans="1:7" ht="15.75" customHeight="1" x14ac:dyDescent="0.25">
      <c r="A81" s="86">
        <v>7</v>
      </c>
      <c r="B81" s="87" t="s">
        <v>121</v>
      </c>
      <c r="C81" s="88" t="s">
        <v>122</v>
      </c>
      <c r="D81" s="86">
        <v>1</v>
      </c>
      <c r="E81" s="86" t="s">
        <v>118</v>
      </c>
      <c r="F81" s="89"/>
      <c r="G81" s="89">
        <f t="shared" si="2"/>
        <v>0</v>
      </c>
    </row>
    <row r="82" spans="1:7" ht="15.75" customHeight="1" x14ac:dyDescent="0.25">
      <c r="A82" s="86">
        <v>8</v>
      </c>
      <c r="B82" s="87" t="s">
        <v>123</v>
      </c>
      <c r="C82" s="88" t="s">
        <v>124</v>
      </c>
      <c r="D82" s="86">
        <v>2</v>
      </c>
      <c r="E82" s="86" t="s">
        <v>125</v>
      </c>
      <c r="F82" s="89"/>
      <c r="G82" s="89">
        <f t="shared" si="2"/>
        <v>0</v>
      </c>
    </row>
    <row r="83" spans="1:7" ht="15.75" customHeight="1" x14ac:dyDescent="0.25">
      <c r="A83" s="86">
        <v>9</v>
      </c>
      <c r="B83" s="87" t="s">
        <v>126</v>
      </c>
      <c r="C83" s="88" t="s">
        <v>127</v>
      </c>
      <c r="D83" s="86">
        <v>1</v>
      </c>
      <c r="E83" s="86" t="s">
        <v>128</v>
      </c>
      <c r="F83" s="89"/>
      <c r="G83" s="89">
        <f t="shared" si="2"/>
        <v>0</v>
      </c>
    </row>
    <row r="84" spans="1:7" ht="15.75" customHeight="1" x14ac:dyDescent="0.25">
      <c r="A84" s="86">
        <v>10</v>
      </c>
      <c r="B84" s="87" t="s">
        <v>129</v>
      </c>
      <c r="C84" s="88" t="s">
        <v>130</v>
      </c>
      <c r="D84" s="86">
        <v>1</v>
      </c>
      <c r="E84" s="86" t="s">
        <v>131</v>
      </c>
      <c r="F84" s="89"/>
      <c r="G84" s="89">
        <f t="shared" si="2"/>
        <v>0</v>
      </c>
    </row>
    <row r="85" spans="1:7" ht="15.75" customHeight="1" x14ac:dyDescent="0.25">
      <c r="A85" s="86">
        <v>11</v>
      </c>
      <c r="B85" s="87" t="s">
        <v>132</v>
      </c>
      <c r="C85" s="88" t="s">
        <v>133</v>
      </c>
      <c r="D85" s="86">
        <v>20</v>
      </c>
      <c r="E85" s="86" t="s">
        <v>134</v>
      </c>
      <c r="F85" s="89"/>
      <c r="G85" s="89">
        <f t="shared" si="2"/>
        <v>0</v>
      </c>
    </row>
    <row r="86" spans="1:7" ht="15.75" customHeight="1" x14ac:dyDescent="0.25">
      <c r="A86" s="86">
        <v>12</v>
      </c>
      <c r="B86" s="87" t="s">
        <v>135</v>
      </c>
      <c r="C86" s="88" t="s">
        <v>136</v>
      </c>
      <c r="D86" s="86">
        <v>1</v>
      </c>
      <c r="E86" s="86" t="s">
        <v>128</v>
      </c>
      <c r="F86" s="89"/>
      <c r="G86" s="89">
        <f t="shared" si="2"/>
        <v>0</v>
      </c>
    </row>
    <row r="87" spans="1:7" ht="15.75" customHeight="1" x14ac:dyDescent="0.25">
      <c r="A87" s="86">
        <v>13</v>
      </c>
      <c r="B87" s="87" t="s">
        <v>137</v>
      </c>
      <c r="C87" s="88" t="s">
        <v>138</v>
      </c>
      <c r="D87" s="86">
        <v>100</v>
      </c>
      <c r="E87" s="86" t="s">
        <v>134</v>
      </c>
      <c r="F87" s="89"/>
      <c r="G87" s="89">
        <f t="shared" si="2"/>
        <v>0</v>
      </c>
    </row>
    <row r="88" spans="1:7" ht="15.75" customHeight="1" x14ac:dyDescent="0.25">
      <c r="A88" s="86">
        <v>14</v>
      </c>
      <c r="B88" s="87" t="s">
        <v>139</v>
      </c>
      <c r="C88" s="88" t="s">
        <v>140</v>
      </c>
      <c r="D88" s="86">
        <v>1</v>
      </c>
      <c r="E88" s="86" t="s">
        <v>141</v>
      </c>
      <c r="F88" s="89"/>
      <c r="G88" s="89">
        <f t="shared" si="2"/>
        <v>0</v>
      </c>
    </row>
    <row r="89" spans="1:7" ht="15.75" customHeight="1" x14ac:dyDescent="0.25">
      <c r="A89" s="86">
        <v>15</v>
      </c>
      <c r="B89" s="87" t="s">
        <v>142</v>
      </c>
      <c r="C89" s="88" t="s">
        <v>143</v>
      </c>
      <c r="D89" s="86">
        <v>1</v>
      </c>
      <c r="E89" s="86" t="s">
        <v>144</v>
      </c>
      <c r="F89" s="89"/>
      <c r="G89" s="89">
        <f t="shared" si="2"/>
        <v>0</v>
      </c>
    </row>
    <row r="90" spans="1:7" ht="15.75" customHeight="1" x14ac:dyDescent="0.25">
      <c r="A90" s="86">
        <v>16</v>
      </c>
      <c r="B90" s="87" t="s">
        <v>145</v>
      </c>
      <c r="C90" s="87" t="s">
        <v>146</v>
      </c>
      <c r="D90" s="86">
        <v>1</v>
      </c>
      <c r="E90" s="86" t="s">
        <v>53</v>
      </c>
      <c r="F90" s="89"/>
      <c r="G90" s="89">
        <f t="shared" si="2"/>
        <v>0</v>
      </c>
    </row>
    <row r="91" spans="1:7" ht="15.75" customHeight="1" x14ac:dyDescent="0.25">
      <c r="A91" s="86">
        <v>18</v>
      </c>
      <c r="B91" s="87" t="s">
        <v>147</v>
      </c>
      <c r="C91" s="88" t="s">
        <v>148</v>
      </c>
      <c r="D91" s="86">
        <v>100</v>
      </c>
      <c r="E91" s="86" t="s">
        <v>149</v>
      </c>
      <c r="F91" s="89"/>
      <c r="G91" s="89">
        <f t="shared" si="2"/>
        <v>0</v>
      </c>
    </row>
    <row r="92" spans="1:7" ht="15.75" customHeight="1" x14ac:dyDescent="0.25">
      <c r="A92" s="86">
        <v>19</v>
      </c>
      <c r="B92" s="87" t="s">
        <v>150</v>
      </c>
      <c r="C92" s="88" t="s">
        <v>151</v>
      </c>
      <c r="D92" s="86">
        <v>100</v>
      </c>
      <c r="E92" s="86" t="s">
        <v>149</v>
      </c>
      <c r="F92" s="89"/>
      <c r="G92" s="89">
        <f t="shared" si="2"/>
        <v>0</v>
      </c>
    </row>
    <row r="93" spans="1:7" ht="15.75" customHeight="1" x14ac:dyDescent="0.25">
      <c r="A93" s="86">
        <v>20</v>
      </c>
      <c r="B93" s="87" t="s">
        <v>152</v>
      </c>
      <c r="C93" s="87" t="s">
        <v>152</v>
      </c>
      <c r="D93" s="86">
        <v>100</v>
      </c>
      <c r="E93" s="86" t="s">
        <v>149</v>
      </c>
      <c r="F93" s="89"/>
      <c r="G93" s="89">
        <f t="shared" si="2"/>
        <v>0</v>
      </c>
    </row>
    <row r="94" spans="1:7" ht="15.75" customHeight="1" x14ac:dyDescent="0.25">
      <c r="A94" s="86">
        <v>21</v>
      </c>
      <c r="B94" s="89" t="s">
        <v>153</v>
      </c>
      <c r="C94" s="89" t="s">
        <v>153</v>
      </c>
      <c r="D94" s="86">
        <v>5</v>
      </c>
      <c r="E94" s="86" t="s">
        <v>141</v>
      </c>
      <c r="F94" s="89"/>
      <c r="G94" s="89">
        <f t="shared" si="2"/>
        <v>0</v>
      </c>
    </row>
    <row r="95" spans="1:7" ht="15.75" customHeight="1" x14ac:dyDescent="0.25">
      <c r="A95" s="86">
        <v>22</v>
      </c>
      <c r="B95" s="87" t="s">
        <v>154</v>
      </c>
      <c r="C95" s="90" t="s">
        <v>155</v>
      </c>
      <c r="D95" s="86">
        <v>1</v>
      </c>
      <c r="E95" s="86" t="s">
        <v>156</v>
      </c>
      <c r="F95" s="89"/>
      <c r="G95" s="89">
        <f t="shared" si="2"/>
        <v>0</v>
      </c>
    </row>
    <row r="96" spans="1:7" ht="15.75" customHeight="1" x14ac:dyDescent="0.25">
      <c r="A96" s="86">
        <v>23</v>
      </c>
      <c r="B96" s="87" t="s">
        <v>157</v>
      </c>
      <c r="C96" s="88" t="s">
        <v>158</v>
      </c>
      <c r="D96" s="86">
        <v>2</v>
      </c>
      <c r="E96" s="86" t="s">
        <v>159</v>
      </c>
      <c r="F96" s="89"/>
      <c r="G96" s="89">
        <f t="shared" si="2"/>
        <v>0</v>
      </c>
    </row>
    <row r="97" spans="1:7" ht="15.75" customHeight="1" x14ac:dyDescent="0.25">
      <c r="A97" s="86">
        <v>24</v>
      </c>
      <c r="B97" s="87" t="s">
        <v>160</v>
      </c>
      <c r="C97" s="88" t="s">
        <v>161</v>
      </c>
      <c r="D97" s="86">
        <v>2</v>
      </c>
      <c r="E97" s="86" t="s">
        <v>159</v>
      </c>
      <c r="F97" s="89"/>
      <c r="G97" s="89">
        <f t="shared" si="2"/>
        <v>0</v>
      </c>
    </row>
    <row r="98" spans="1:7" ht="15.75" customHeight="1" x14ac:dyDescent="0.25">
      <c r="A98" s="86">
        <v>25</v>
      </c>
      <c r="B98" s="87" t="s">
        <v>162</v>
      </c>
      <c r="C98" s="88" t="s">
        <v>163</v>
      </c>
      <c r="D98" s="86">
        <v>2</v>
      </c>
      <c r="E98" s="86" t="s">
        <v>159</v>
      </c>
      <c r="F98" s="89"/>
      <c r="G98" s="89">
        <f t="shared" si="2"/>
        <v>0</v>
      </c>
    </row>
    <row r="99" spans="1:7" ht="15.75" customHeight="1" x14ac:dyDescent="0.25">
      <c r="A99" s="86">
        <v>26</v>
      </c>
      <c r="B99" s="87" t="s">
        <v>164</v>
      </c>
      <c r="C99" s="88" t="s">
        <v>165</v>
      </c>
      <c r="D99" s="86">
        <v>2</v>
      </c>
      <c r="E99" s="86" t="s">
        <v>159</v>
      </c>
      <c r="F99" s="89"/>
      <c r="G99" s="89">
        <f t="shared" si="2"/>
        <v>0</v>
      </c>
    </row>
    <row r="100" spans="1:7" ht="15.75" customHeight="1" x14ac:dyDescent="0.25">
      <c r="A100" s="86">
        <v>27</v>
      </c>
      <c r="B100" s="87" t="s">
        <v>166</v>
      </c>
      <c r="C100" s="88" t="s">
        <v>167</v>
      </c>
      <c r="D100" s="86">
        <v>2</v>
      </c>
      <c r="E100" s="86" t="s">
        <v>159</v>
      </c>
      <c r="F100" s="89"/>
      <c r="G100" s="89">
        <f t="shared" si="2"/>
        <v>0</v>
      </c>
    </row>
    <row r="101" spans="1:7" ht="15.75" customHeight="1" x14ac:dyDescent="0.25">
      <c r="A101" s="86">
        <v>28</v>
      </c>
      <c r="B101" s="87" t="s">
        <v>168</v>
      </c>
      <c r="C101" s="88" t="s">
        <v>161</v>
      </c>
      <c r="D101" s="86">
        <v>2</v>
      </c>
      <c r="E101" s="86" t="s">
        <v>159</v>
      </c>
      <c r="F101" s="89"/>
      <c r="G101" s="89">
        <f t="shared" si="2"/>
        <v>0</v>
      </c>
    </row>
    <row r="102" spans="1:7" ht="15.75" customHeight="1" x14ac:dyDescent="0.25">
      <c r="A102" s="86">
        <v>29</v>
      </c>
      <c r="B102" s="87" t="s">
        <v>169</v>
      </c>
      <c r="C102" s="91" t="s">
        <v>161</v>
      </c>
      <c r="D102" s="86">
        <v>2</v>
      </c>
      <c r="E102" s="86" t="s">
        <v>159</v>
      </c>
      <c r="F102" s="89"/>
      <c r="G102" s="89">
        <f t="shared" si="2"/>
        <v>0</v>
      </c>
    </row>
    <row r="103" spans="1:7" ht="15.75" customHeight="1" x14ac:dyDescent="0.25">
      <c r="A103" s="86">
        <v>30</v>
      </c>
      <c r="B103" s="87" t="s">
        <v>170</v>
      </c>
      <c r="C103" s="88" t="s">
        <v>171</v>
      </c>
      <c r="D103" s="86">
        <v>2</v>
      </c>
      <c r="E103" s="86" t="s">
        <v>128</v>
      </c>
      <c r="F103" s="89"/>
      <c r="G103" s="89">
        <f t="shared" si="2"/>
        <v>0</v>
      </c>
    </row>
    <row r="104" spans="1:7" ht="15.75" customHeight="1" x14ac:dyDescent="0.25">
      <c r="A104" s="86">
        <v>31</v>
      </c>
      <c r="B104" s="87" t="s">
        <v>172</v>
      </c>
      <c r="C104" s="87" t="s">
        <v>172</v>
      </c>
      <c r="D104" s="86">
        <v>2</v>
      </c>
      <c r="E104" s="86" t="s">
        <v>159</v>
      </c>
      <c r="F104" s="89"/>
      <c r="G104" s="89">
        <f t="shared" si="2"/>
        <v>0</v>
      </c>
    </row>
    <row r="105" spans="1:7" ht="15.75" customHeight="1" x14ac:dyDescent="0.25">
      <c r="A105" s="86">
        <v>32</v>
      </c>
      <c r="B105" s="87" t="s">
        <v>173</v>
      </c>
      <c r="C105" s="87" t="s">
        <v>173</v>
      </c>
      <c r="D105" s="86">
        <v>2</v>
      </c>
      <c r="E105" s="86" t="s">
        <v>159</v>
      </c>
      <c r="F105" s="89"/>
      <c r="G105" s="89">
        <f t="shared" si="2"/>
        <v>0</v>
      </c>
    </row>
    <row r="106" spans="1:7" ht="15.75" customHeight="1" x14ac:dyDescent="0.25">
      <c r="A106" s="86">
        <v>33</v>
      </c>
      <c r="B106" s="87" t="s">
        <v>174</v>
      </c>
      <c r="C106" s="88" t="s">
        <v>175</v>
      </c>
      <c r="D106" s="86">
        <v>2</v>
      </c>
      <c r="E106" s="86" t="s">
        <v>159</v>
      </c>
      <c r="F106" s="89"/>
      <c r="G106" s="89">
        <f t="shared" si="2"/>
        <v>0</v>
      </c>
    </row>
    <row r="107" spans="1:7" ht="15.75" customHeight="1" x14ac:dyDescent="0.25">
      <c r="A107" s="86">
        <v>34</v>
      </c>
      <c r="B107" s="87" t="s">
        <v>176</v>
      </c>
      <c r="C107" s="88" t="s">
        <v>177</v>
      </c>
      <c r="D107" s="86">
        <v>2</v>
      </c>
      <c r="E107" s="86" t="s">
        <v>128</v>
      </c>
      <c r="F107" s="89"/>
      <c r="G107" s="89">
        <f t="shared" si="2"/>
        <v>0</v>
      </c>
    </row>
    <row r="108" spans="1:7" ht="15.75" customHeight="1" x14ac:dyDescent="0.25">
      <c r="A108" s="86">
        <v>35</v>
      </c>
      <c r="B108" s="87" t="s">
        <v>178</v>
      </c>
      <c r="C108" s="88" t="s">
        <v>179</v>
      </c>
      <c r="D108" s="86">
        <v>2</v>
      </c>
      <c r="E108" s="86" t="s">
        <v>159</v>
      </c>
      <c r="F108" s="89"/>
      <c r="G108" s="89">
        <f t="shared" si="2"/>
        <v>0</v>
      </c>
    </row>
    <row r="109" spans="1:7" ht="15.75" customHeight="1" x14ac:dyDescent="0.25">
      <c r="A109" s="86">
        <v>36</v>
      </c>
      <c r="B109" s="87" t="s">
        <v>180</v>
      </c>
      <c r="C109" s="88" t="s">
        <v>181</v>
      </c>
      <c r="D109" s="86">
        <v>2</v>
      </c>
      <c r="E109" s="86" t="s">
        <v>159</v>
      </c>
      <c r="F109" s="89"/>
      <c r="G109" s="89">
        <f t="shared" si="2"/>
        <v>0</v>
      </c>
    </row>
    <row r="110" spans="1:7" ht="15.75" customHeight="1" x14ac:dyDescent="0.25">
      <c r="A110" s="86">
        <v>37</v>
      </c>
      <c r="B110" s="87" t="s">
        <v>182</v>
      </c>
      <c r="C110" s="88" t="s">
        <v>183</v>
      </c>
      <c r="D110" s="86">
        <v>2</v>
      </c>
      <c r="E110" s="86" t="s">
        <v>159</v>
      </c>
      <c r="F110" s="89"/>
      <c r="G110" s="89">
        <f t="shared" si="2"/>
        <v>0</v>
      </c>
    </row>
    <row r="111" spans="1:7" ht="15.75" customHeight="1" x14ac:dyDescent="0.25">
      <c r="A111" s="86">
        <v>38</v>
      </c>
      <c r="B111" s="87" t="s">
        <v>184</v>
      </c>
      <c r="C111" s="88" t="s">
        <v>185</v>
      </c>
      <c r="D111" s="86">
        <v>2</v>
      </c>
      <c r="E111" s="86" t="s">
        <v>159</v>
      </c>
      <c r="F111" s="89"/>
      <c r="G111" s="89">
        <f t="shared" si="2"/>
        <v>0</v>
      </c>
    </row>
    <row r="112" spans="1:7" ht="15.75" customHeight="1" x14ac:dyDescent="0.25">
      <c r="A112" s="86">
        <v>39</v>
      </c>
      <c r="B112" s="87" t="s">
        <v>186</v>
      </c>
      <c r="C112" s="88" t="s">
        <v>187</v>
      </c>
      <c r="D112" s="86">
        <v>2</v>
      </c>
      <c r="E112" s="86" t="s">
        <v>128</v>
      </c>
      <c r="F112" s="89"/>
      <c r="G112" s="89">
        <f t="shared" si="2"/>
        <v>0</v>
      </c>
    </row>
    <row r="113" spans="1:7" ht="15.75" customHeight="1" x14ac:dyDescent="0.25">
      <c r="A113" s="86">
        <v>40</v>
      </c>
      <c r="B113" s="87" t="s">
        <v>188</v>
      </c>
      <c r="C113" s="88" t="s">
        <v>189</v>
      </c>
      <c r="D113" s="86">
        <v>2</v>
      </c>
      <c r="E113" s="86" t="s">
        <v>128</v>
      </c>
      <c r="F113" s="89"/>
      <c r="G113" s="89">
        <f t="shared" si="2"/>
        <v>0</v>
      </c>
    </row>
    <row r="114" spans="1:7" ht="15.75" customHeight="1" x14ac:dyDescent="0.25">
      <c r="A114" s="86">
        <v>41</v>
      </c>
      <c r="B114" s="87" t="s">
        <v>190</v>
      </c>
      <c r="C114" s="88" t="s">
        <v>191</v>
      </c>
      <c r="D114" s="86">
        <v>2</v>
      </c>
      <c r="E114" s="86" t="s">
        <v>159</v>
      </c>
      <c r="F114" s="89"/>
      <c r="G114" s="89">
        <f t="shared" si="2"/>
        <v>0</v>
      </c>
    </row>
    <row r="115" spans="1:7" ht="15.75" customHeight="1" x14ac:dyDescent="0.25">
      <c r="A115" s="86">
        <v>42</v>
      </c>
      <c r="B115" s="87" t="s">
        <v>192</v>
      </c>
      <c r="C115" s="88" t="s">
        <v>193</v>
      </c>
      <c r="D115" s="86">
        <v>3</v>
      </c>
      <c r="E115" s="86" t="s">
        <v>194</v>
      </c>
      <c r="F115" s="89"/>
      <c r="G115" s="89">
        <f t="shared" si="2"/>
        <v>0</v>
      </c>
    </row>
    <row r="116" spans="1:7" ht="15.75" customHeight="1" x14ac:dyDescent="0.25">
      <c r="A116" s="86">
        <v>43</v>
      </c>
      <c r="B116" s="87" t="s">
        <v>195</v>
      </c>
      <c r="C116" s="88" t="s">
        <v>196</v>
      </c>
      <c r="D116" s="86">
        <v>2</v>
      </c>
      <c r="E116" s="86" t="s">
        <v>159</v>
      </c>
      <c r="F116" s="89"/>
      <c r="G116" s="89">
        <f t="shared" si="2"/>
        <v>0</v>
      </c>
    </row>
    <row r="117" spans="1:7" ht="15.75" customHeight="1" x14ac:dyDescent="0.25">
      <c r="A117" s="86">
        <v>45</v>
      </c>
      <c r="B117" s="87" t="s">
        <v>197</v>
      </c>
      <c r="C117" s="88" t="s">
        <v>198</v>
      </c>
      <c r="D117" s="86">
        <v>2</v>
      </c>
      <c r="E117" s="86" t="s">
        <v>159</v>
      </c>
      <c r="F117" s="89"/>
      <c r="G117" s="89">
        <f t="shared" si="2"/>
        <v>0</v>
      </c>
    </row>
    <row r="118" spans="1:7" ht="15.75" customHeight="1" x14ac:dyDescent="0.25">
      <c r="A118" s="86">
        <v>46</v>
      </c>
      <c r="B118" s="87" t="s">
        <v>199</v>
      </c>
      <c r="C118" s="88" t="s">
        <v>200</v>
      </c>
      <c r="D118" s="86">
        <v>2</v>
      </c>
      <c r="E118" s="86" t="s">
        <v>159</v>
      </c>
      <c r="F118" s="89"/>
      <c r="G118" s="89">
        <f t="shared" si="2"/>
        <v>0</v>
      </c>
    </row>
    <row r="119" spans="1:7" ht="15.75" customHeight="1" x14ac:dyDescent="0.25">
      <c r="A119" s="86">
        <v>47</v>
      </c>
      <c r="B119" s="87" t="s">
        <v>201</v>
      </c>
      <c r="C119" s="88" t="s">
        <v>202</v>
      </c>
      <c r="D119" s="86">
        <v>2</v>
      </c>
      <c r="E119" s="86" t="s">
        <v>159</v>
      </c>
      <c r="F119" s="89"/>
      <c r="G119" s="89">
        <f t="shared" si="2"/>
        <v>0</v>
      </c>
    </row>
    <row r="120" spans="1:7" ht="15.75" customHeight="1" x14ac:dyDescent="0.25">
      <c r="A120" s="86">
        <v>48</v>
      </c>
      <c r="B120" s="87" t="s">
        <v>203</v>
      </c>
      <c r="C120" s="88" t="s">
        <v>204</v>
      </c>
      <c r="D120" s="86">
        <v>2</v>
      </c>
      <c r="E120" s="86" t="s">
        <v>159</v>
      </c>
      <c r="F120" s="89"/>
      <c r="G120" s="89">
        <f t="shared" si="2"/>
        <v>0</v>
      </c>
    </row>
    <row r="121" spans="1:7" ht="15.75" customHeight="1" x14ac:dyDescent="0.25">
      <c r="A121" s="86">
        <v>49</v>
      </c>
      <c r="B121" s="89" t="s">
        <v>205</v>
      </c>
      <c r="C121" s="88" t="s">
        <v>206</v>
      </c>
      <c r="D121" s="86">
        <v>2</v>
      </c>
      <c r="E121" s="86" t="s">
        <v>159</v>
      </c>
      <c r="F121" s="89"/>
      <c r="G121" s="89">
        <f t="shared" si="2"/>
        <v>0</v>
      </c>
    </row>
    <row r="122" spans="1:7" ht="15.75" customHeight="1" x14ac:dyDescent="0.25">
      <c r="A122" s="86">
        <v>50</v>
      </c>
      <c r="B122" s="89" t="s">
        <v>207</v>
      </c>
      <c r="C122" s="88" t="s">
        <v>208</v>
      </c>
      <c r="D122" s="86">
        <v>2</v>
      </c>
      <c r="E122" s="86" t="s">
        <v>159</v>
      </c>
      <c r="F122" s="89"/>
      <c r="G122" s="89">
        <f t="shared" si="2"/>
        <v>0</v>
      </c>
    </row>
    <row r="123" spans="1:7" ht="15.75" customHeight="1" x14ac:dyDescent="0.25">
      <c r="A123" s="86">
        <v>51</v>
      </c>
      <c r="B123" s="89" t="s">
        <v>209</v>
      </c>
      <c r="C123" s="88" t="s">
        <v>210</v>
      </c>
      <c r="D123" s="86">
        <v>2</v>
      </c>
      <c r="E123" s="86" t="s">
        <v>159</v>
      </c>
      <c r="F123" s="89"/>
      <c r="G123" s="89">
        <f t="shared" si="2"/>
        <v>0</v>
      </c>
    </row>
    <row r="124" spans="1:7" ht="15.75" customHeight="1" x14ac:dyDescent="0.25">
      <c r="A124" s="86">
        <v>52</v>
      </c>
      <c r="B124" s="89" t="s">
        <v>211</v>
      </c>
      <c r="C124" s="88" t="s">
        <v>212</v>
      </c>
      <c r="D124" s="86">
        <v>2</v>
      </c>
      <c r="E124" s="86" t="s">
        <v>159</v>
      </c>
      <c r="F124" s="89"/>
      <c r="G124" s="89">
        <f t="shared" si="2"/>
        <v>0</v>
      </c>
    </row>
    <row r="125" spans="1:7" ht="15.75" customHeight="1" x14ac:dyDescent="0.25">
      <c r="A125" s="86">
        <v>53</v>
      </c>
      <c r="B125" s="89" t="s">
        <v>213</v>
      </c>
      <c r="C125" s="88" t="s">
        <v>214</v>
      </c>
      <c r="D125" s="86">
        <v>5</v>
      </c>
      <c r="E125" s="86" t="s">
        <v>159</v>
      </c>
      <c r="F125" s="89"/>
      <c r="G125" s="89">
        <f t="shared" si="2"/>
        <v>0</v>
      </c>
    </row>
    <row r="126" spans="1:7" ht="15.75" customHeight="1" x14ac:dyDescent="0.25">
      <c r="A126" s="92"/>
      <c r="B126" s="92" t="s">
        <v>512</v>
      </c>
      <c r="C126" s="92"/>
      <c r="D126" s="92"/>
      <c r="E126" s="92"/>
      <c r="F126" s="92"/>
      <c r="G126" s="92">
        <f>SUM(G75:G125)</f>
        <v>0</v>
      </c>
    </row>
    <row r="127" spans="1:7" ht="15.75" customHeight="1" x14ac:dyDescent="0.25"/>
    <row r="128" spans="1:7" ht="15.75" customHeight="1" x14ac:dyDescent="0.25"/>
    <row r="129" spans="1:7" ht="15.75" customHeight="1" x14ac:dyDescent="0.25">
      <c r="A129" s="28" t="s">
        <v>215</v>
      </c>
      <c r="B129" s="29" t="s">
        <v>2</v>
      </c>
      <c r="C129" s="29"/>
      <c r="D129" s="30" t="s">
        <v>3</v>
      </c>
      <c r="E129" s="28"/>
      <c r="F129" s="31"/>
      <c r="G129" s="28"/>
    </row>
    <row r="130" spans="1:7" ht="15.75" customHeight="1" x14ac:dyDescent="0.25">
      <c r="A130" s="28"/>
      <c r="B130" s="29" t="s">
        <v>4</v>
      </c>
      <c r="C130" s="29"/>
      <c r="D130" s="30" t="s">
        <v>104</v>
      </c>
      <c r="E130" s="28"/>
      <c r="F130" s="31"/>
      <c r="G130" s="28"/>
    </row>
    <row r="131" spans="1:7" ht="15.75" customHeight="1" x14ac:dyDescent="0.25">
      <c r="A131" s="28"/>
      <c r="B131" s="29" t="s">
        <v>6</v>
      </c>
      <c r="C131" s="29"/>
      <c r="D131" s="30" t="s">
        <v>216</v>
      </c>
      <c r="E131" s="28"/>
      <c r="F131" s="31"/>
      <c r="G131" s="28"/>
    </row>
    <row r="132" spans="1:7" ht="15.75" customHeight="1" x14ac:dyDescent="0.25">
      <c r="A132" s="28"/>
      <c r="B132" s="28"/>
      <c r="C132" s="28"/>
      <c r="D132" s="28"/>
      <c r="E132" s="28"/>
      <c r="F132" s="31"/>
      <c r="G132" s="28"/>
    </row>
    <row r="133" spans="1:7" ht="15.75" customHeight="1" x14ac:dyDescent="0.25">
      <c r="A133" s="33"/>
      <c r="B133" s="33"/>
      <c r="C133" s="33"/>
      <c r="D133" s="33"/>
      <c r="E133" s="33"/>
      <c r="F133" s="33"/>
      <c r="G133" s="33"/>
    </row>
    <row r="134" spans="1:7" ht="15.75" customHeight="1" x14ac:dyDescent="0.25">
      <c r="A134" s="34" t="s">
        <v>46</v>
      </c>
      <c r="B134" s="7"/>
      <c r="C134" s="7"/>
      <c r="D134" s="7"/>
      <c r="E134" s="7"/>
      <c r="F134" s="7"/>
      <c r="G134" s="7"/>
    </row>
    <row r="135" spans="1:7" s="27" customFormat="1" ht="15.75" customHeight="1" x14ac:dyDescent="0.25">
      <c r="A135" s="45" t="s">
        <v>9</v>
      </c>
      <c r="B135" s="76" t="s">
        <v>47</v>
      </c>
      <c r="C135" s="46" t="s">
        <v>11</v>
      </c>
      <c r="D135" s="46" t="s">
        <v>12</v>
      </c>
      <c r="E135" s="46" t="s">
        <v>13</v>
      </c>
      <c r="F135" s="78" t="s">
        <v>504</v>
      </c>
      <c r="G135" s="79" t="s">
        <v>505</v>
      </c>
    </row>
    <row r="136" spans="1:7" ht="15.75" customHeight="1" x14ac:dyDescent="0.25">
      <c r="A136" s="97">
        <v>1</v>
      </c>
      <c r="B136" s="98" t="s">
        <v>217</v>
      </c>
      <c r="C136" s="98"/>
      <c r="D136" s="99">
        <v>1</v>
      </c>
      <c r="E136" s="100" t="s">
        <v>218</v>
      </c>
      <c r="F136" s="18"/>
      <c r="G136" s="18">
        <f t="shared" ref="G136:G175" si="3">D136*F136</f>
        <v>0</v>
      </c>
    </row>
    <row r="137" spans="1:7" ht="15.75" customHeight="1" x14ac:dyDescent="0.25">
      <c r="A137" s="16">
        <v>2</v>
      </c>
      <c r="B137" s="80" t="s">
        <v>219</v>
      </c>
      <c r="C137" s="80"/>
      <c r="D137" s="19">
        <v>1</v>
      </c>
      <c r="E137" s="18" t="s">
        <v>50</v>
      </c>
      <c r="F137" s="18"/>
      <c r="G137" s="18">
        <f t="shared" si="3"/>
        <v>0</v>
      </c>
    </row>
    <row r="138" spans="1:7" ht="15.75" customHeight="1" x14ac:dyDescent="0.25">
      <c r="A138" s="16">
        <v>3</v>
      </c>
      <c r="B138" s="80" t="s">
        <v>110</v>
      </c>
      <c r="C138" s="80" t="s">
        <v>220</v>
      </c>
      <c r="D138" s="19">
        <v>50</v>
      </c>
      <c r="E138" s="18" t="s">
        <v>50</v>
      </c>
      <c r="F138" s="18"/>
      <c r="G138" s="18">
        <f t="shared" si="3"/>
        <v>0</v>
      </c>
    </row>
    <row r="139" spans="1:7" ht="15.75" customHeight="1" x14ac:dyDescent="0.25">
      <c r="A139" s="97">
        <v>4</v>
      </c>
      <c r="B139" s="80" t="s">
        <v>221</v>
      </c>
      <c r="C139" s="80" t="s">
        <v>222</v>
      </c>
      <c r="D139" s="19">
        <v>600</v>
      </c>
      <c r="E139" s="18" t="s">
        <v>59</v>
      </c>
      <c r="F139" s="18"/>
      <c r="G139" s="18">
        <f t="shared" si="3"/>
        <v>0</v>
      </c>
    </row>
    <row r="140" spans="1:7" ht="15.75" customHeight="1" x14ac:dyDescent="0.25">
      <c r="A140" s="16">
        <v>5</v>
      </c>
      <c r="B140" s="80" t="s">
        <v>223</v>
      </c>
      <c r="C140" s="80" t="s">
        <v>222</v>
      </c>
      <c r="D140" s="19">
        <v>200</v>
      </c>
      <c r="E140" s="18" t="s">
        <v>59</v>
      </c>
      <c r="F140" s="18"/>
      <c r="G140" s="18">
        <f t="shared" si="3"/>
        <v>0</v>
      </c>
    </row>
    <row r="141" spans="1:7" ht="15.75" customHeight="1" x14ac:dyDescent="0.25">
      <c r="A141" s="16">
        <v>6</v>
      </c>
      <c r="B141" s="80" t="s">
        <v>69</v>
      </c>
      <c r="C141" s="80" t="s">
        <v>222</v>
      </c>
      <c r="D141" s="19">
        <v>100</v>
      </c>
      <c r="E141" s="18" t="s">
        <v>59</v>
      </c>
      <c r="F141" s="18"/>
      <c r="G141" s="18">
        <f t="shared" si="3"/>
        <v>0</v>
      </c>
    </row>
    <row r="142" spans="1:7" ht="15.75" customHeight="1" x14ac:dyDescent="0.25">
      <c r="A142" s="97">
        <v>7</v>
      </c>
      <c r="B142" s="98" t="s">
        <v>224</v>
      </c>
      <c r="C142" s="98" t="s">
        <v>222</v>
      </c>
      <c r="D142" s="99">
        <v>20</v>
      </c>
      <c r="E142" s="100" t="s">
        <v>56</v>
      </c>
      <c r="F142" s="18"/>
      <c r="G142" s="18">
        <f t="shared" si="3"/>
        <v>0</v>
      </c>
    </row>
    <row r="143" spans="1:7" ht="15.75" customHeight="1" x14ac:dyDescent="0.25">
      <c r="A143" s="16">
        <v>8</v>
      </c>
      <c r="B143" s="98" t="s">
        <v>225</v>
      </c>
      <c r="C143" s="98"/>
      <c r="D143" s="99">
        <v>10</v>
      </c>
      <c r="E143" s="100" t="s">
        <v>59</v>
      </c>
      <c r="F143" s="18"/>
      <c r="G143" s="18">
        <f t="shared" si="3"/>
        <v>0</v>
      </c>
    </row>
    <row r="144" spans="1:7" ht="15.75" customHeight="1" x14ac:dyDescent="0.25">
      <c r="A144" s="16">
        <v>9</v>
      </c>
      <c r="B144" s="98" t="s">
        <v>65</v>
      </c>
      <c r="C144" s="98" t="s">
        <v>226</v>
      </c>
      <c r="D144" s="99">
        <v>500</v>
      </c>
      <c r="E144" s="100" t="s">
        <v>56</v>
      </c>
      <c r="F144" s="18"/>
      <c r="G144" s="18">
        <f t="shared" si="3"/>
        <v>0</v>
      </c>
    </row>
    <row r="145" spans="1:7" ht="15.75" customHeight="1" x14ac:dyDescent="0.25">
      <c r="A145" s="97">
        <v>10</v>
      </c>
      <c r="B145" s="98" t="s">
        <v>227</v>
      </c>
      <c r="C145" s="98" t="s">
        <v>222</v>
      </c>
      <c r="D145" s="99">
        <v>10</v>
      </c>
      <c r="E145" s="100" t="s">
        <v>59</v>
      </c>
      <c r="F145" s="18"/>
      <c r="G145" s="18">
        <f t="shared" si="3"/>
        <v>0</v>
      </c>
    </row>
    <row r="146" spans="1:7" ht="15.75" customHeight="1" x14ac:dyDescent="0.25">
      <c r="A146" s="16">
        <v>11</v>
      </c>
      <c r="B146" s="98" t="s">
        <v>228</v>
      </c>
      <c r="C146" s="98" t="s">
        <v>222</v>
      </c>
      <c r="D146" s="99">
        <v>8</v>
      </c>
      <c r="E146" s="100" t="s">
        <v>56</v>
      </c>
      <c r="F146" s="18"/>
      <c r="G146" s="18">
        <f t="shared" si="3"/>
        <v>0</v>
      </c>
    </row>
    <row r="147" spans="1:7" ht="15.75" customHeight="1" x14ac:dyDescent="0.25">
      <c r="A147" s="16">
        <v>12</v>
      </c>
      <c r="B147" s="98" t="s">
        <v>229</v>
      </c>
      <c r="C147" s="98" t="s">
        <v>222</v>
      </c>
      <c r="D147" s="99">
        <v>10</v>
      </c>
      <c r="E147" s="100" t="s">
        <v>59</v>
      </c>
      <c r="F147" s="18"/>
      <c r="G147" s="18">
        <f t="shared" si="3"/>
        <v>0</v>
      </c>
    </row>
    <row r="148" spans="1:7" ht="15.75" customHeight="1" x14ac:dyDescent="0.25">
      <c r="A148" s="97">
        <v>13</v>
      </c>
      <c r="B148" s="98" t="s">
        <v>230</v>
      </c>
      <c r="C148" s="98" t="s">
        <v>222</v>
      </c>
      <c r="D148" s="99">
        <v>16</v>
      </c>
      <c r="E148" s="100" t="s">
        <v>218</v>
      </c>
      <c r="F148" s="18"/>
      <c r="G148" s="18">
        <f t="shared" si="3"/>
        <v>0</v>
      </c>
    </row>
    <row r="149" spans="1:7" ht="15.75" customHeight="1" x14ac:dyDescent="0.25">
      <c r="A149" s="16">
        <v>14</v>
      </c>
      <c r="B149" s="98" t="s">
        <v>231</v>
      </c>
      <c r="C149" s="98" t="s">
        <v>222</v>
      </c>
      <c r="D149" s="99">
        <v>10</v>
      </c>
      <c r="E149" s="100" t="s">
        <v>218</v>
      </c>
      <c r="F149" s="18"/>
      <c r="G149" s="18">
        <f t="shared" si="3"/>
        <v>0</v>
      </c>
    </row>
    <row r="150" spans="1:7" ht="15.75" customHeight="1" x14ac:dyDescent="0.25">
      <c r="A150" s="16">
        <v>15</v>
      </c>
      <c r="B150" s="98" t="s">
        <v>232</v>
      </c>
      <c r="C150" s="98" t="s">
        <v>222</v>
      </c>
      <c r="D150" s="99">
        <v>1</v>
      </c>
      <c r="E150" s="100" t="s">
        <v>50</v>
      </c>
      <c r="F150" s="18"/>
      <c r="G150" s="18">
        <f t="shared" si="3"/>
        <v>0</v>
      </c>
    </row>
    <row r="151" spans="1:7" ht="15.75" customHeight="1" x14ac:dyDescent="0.25">
      <c r="A151" s="97">
        <v>16</v>
      </c>
      <c r="B151" s="98" t="s">
        <v>233</v>
      </c>
      <c r="C151" s="98" t="s">
        <v>222</v>
      </c>
      <c r="D151" s="99">
        <v>200</v>
      </c>
      <c r="E151" s="100" t="s">
        <v>59</v>
      </c>
      <c r="F151" s="18"/>
      <c r="G151" s="18">
        <f t="shared" si="3"/>
        <v>0</v>
      </c>
    </row>
    <row r="152" spans="1:7" ht="15.75" customHeight="1" x14ac:dyDescent="0.25">
      <c r="A152" s="16">
        <v>17</v>
      </c>
      <c r="B152" s="98" t="s">
        <v>234</v>
      </c>
      <c r="C152" s="98"/>
      <c r="D152" s="99">
        <v>1</v>
      </c>
      <c r="E152" s="100" t="s">
        <v>218</v>
      </c>
      <c r="F152" s="18"/>
      <c r="G152" s="18">
        <f t="shared" si="3"/>
        <v>0</v>
      </c>
    </row>
    <row r="153" spans="1:7" ht="15.75" customHeight="1" x14ac:dyDescent="0.25">
      <c r="A153" s="16">
        <v>18</v>
      </c>
      <c r="B153" s="98" t="s">
        <v>235</v>
      </c>
      <c r="C153" s="98" t="s">
        <v>236</v>
      </c>
      <c r="D153" s="99">
        <v>700</v>
      </c>
      <c r="E153" s="100" t="s">
        <v>218</v>
      </c>
      <c r="F153" s="18"/>
      <c r="G153" s="18">
        <f t="shared" si="3"/>
        <v>0</v>
      </c>
    </row>
    <row r="154" spans="1:7" ht="15.75" customHeight="1" x14ac:dyDescent="0.25">
      <c r="A154" s="97">
        <v>19</v>
      </c>
      <c r="B154" s="98" t="s">
        <v>237</v>
      </c>
      <c r="C154" s="98" t="s">
        <v>222</v>
      </c>
      <c r="D154" s="99">
        <v>10</v>
      </c>
      <c r="E154" s="100" t="s">
        <v>218</v>
      </c>
      <c r="F154" s="18"/>
      <c r="G154" s="18">
        <f t="shared" si="3"/>
        <v>0</v>
      </c>
    </row>
    <row r="155" spans="1:7" ht="15.75" customHeight="1" x14ac:dyDescent="0.25">
      <c r="A155" s="16">
        <v>20</v>
      </c>
      <c r="B155" s="98" t="s">
        <v>238</v>
      </c>
      <c r="C155" s="98"/>
      <c r="D155" s="99">
        <v>1</v>
      </c>
      <c r="E155" s="100" t="s">
        <v>239</v>
      </c>
      <c r="F155" s="18"/>
      <c r="G155" s="18">
        <f t="shared" si="3"/>
        <v>0</v>
      </c>
    </row>
    <row r="156" spans="1:7" ht="15.75" customHeight="1" x14ac:dyDescent="0.25">
      <c r="A156" s="16">
        <v>21</v>
      </c>
      <c r="B156" s="98" t="s">
        <v>240</v>
      </c>
      <c r="C156" s="98"/>
      <c r="D156" s="99">
        <v>2</v>
      </c>
      <c r="E156" s="100" t="s">
        <v>241</v>
      </c>
      <c r="F156" s="18"/>
      <c r="G156" s="18">
        <f t="shared" si="3"/>
        <v>0</v>
      </c>
    </row>
    <row r="157" spans="1:7" ht="15.75" customHeight="1" x14ac:dyDescent="0.25">
      <c r="A157" s="97">
        <v>22</v>
      </c>
      <c r="B157" s="98" t="s">
        <v>242</v>
      </c>
      <c r="C157" s="98"/>
      <c r="D157" s="99">
        <v>2</v>
      </c>
      <c r="E157" s="100" t="s">
        <v>115</v>
      </c>
      <c r="F157" s="18"/>
      <c r="G157" s="18">
        <f t="shared" si="3"/>
        <v>0</v>
      </c>
    </row>
    <row r="158" spans="1:7" ht="15.75" customHeight="1" x14ac:dyDescent="0.25">
      <c r="A158" s="16">
        <v>23</v>
      </c>
      <c r="B158" s="98" t="s">
        <v>243</v>
      </c>
      <c r="C158" s="98" t="s">
        <v>244</v>
      </c>
      <c r="D158" s="99">
        <v>1</v>
      </c>
      <c r="E158" s="100" t="s">
        <v>239</v>
      </c>
      <c r="F158" s="18"/>
      <c r="G158" s="18">
        <f t="shared" si="3"/>
        <v>0</v>
      </c>
    </row>
    <row r="159" spans="1:7" ht="15.75" customHeight="1" x14ac:dyDescent="0.25">
      <c r="A159" s="16">
        <v>24</v>
      </c>
      <c r="B159" s="98" t="s">
        <v>245</v>
      </c>
      <c r="C159" s="98"/>
      <c r="D159" s="99">
        <v>100</v>
      </c>
      <c r="E159" s="100" t="s">
        <v>246</v>
      </c>
      <c r="F159" s="18"/>
      <c r="G159" s="18">
        <f t="shared" si="3"/>
        <v>0</v>
      </c>
    </row>
    <row r="160" spans="1:7" ht="15.75" customHeight="1" x14ac:dyDescent="0.25">
      <c r="A160" s="97">
        <v>25</v>
      </c>
      <c r="B160" s="98" t="s">
        <v>247</v>
      </c>
      <c r="C160" s="98" t="s">
        <v>248</v>
      </c>
      <c r="D160" s="99">
        <v>200</v>
      </c>
      <c r="E160" s="100" t="s">
        <v>59</v>
      </c>
      <c r="F160" s="18"/>
      <c r="G160" s="18">
        <f t="shared" si="3"/>
        <v>0</v>
      </c>
    </row>
    <row r="161" spans="1:7" ht="15.75" customHeight="1" x14ac:dyDescent="0.25">
      <c r="A161" s="16">
        <v>26</v>
      </c>
      <c r="B161" s="98" t="s">
        <v>249</v>
      </c>
      <c r="C161" s="98" t="s">
        <v>248</v>
      </c>
      <c r="D161" s="99">
        <v>200</v>
      </c>
      <c r="E161" s="100" t="s">
        <v>59</v>
      </c>
      <c r="F161" s="18"/>
      <c r="G161" s="18">
        <f t="shared" si="3"/>
        <v>0</v>
      </c>
    </row>
    <row r="162" spans="1:7" ht="15.75" customHeight="1" x14ac:dyDescent="0.25">
      <c r="A162" s="16">
        <v>27</v>
      </c>
      <c r="B162" s="98" t="s">
        <v>250</v>
      </c>
      <c r="C162" s="98" t="s">
        <v>248</v>
      </c>
      <c r="D162" s="99">
        <v>250</v>
      </c>
      <c r="E162" s="100" t="s">
        <v>56</v>
      </c>
      <c r="F162" s="18"/>
      <c r="G162" s="18">
        <f t="shared" si="3"/>
        <v>0</v>
      </c>
    </row>
    <row r="163" spans="1:7" ht="15.75" customHeight="1" x14ac:dyDescent="0.25">
      <c r="A163" s="97">
        <v>28</v>
      </c>
      <c r="B163" s="98" t="s">
        <v>251</v>
      </c>
      <c r="C163" s="98" t="s">
        <v>248</v>
      </c>
      <c r="D163" s="99">
        <v>500</v>
      </c>
      <c r="E163" s="100" t="s">
        <v>56</v>
      </c>
      <c r="F163" s="18"/>
      <c r="G163" s="18">
        <f t="shared" si="3"/>
        <v>0</v>
      </c>
    </row>
    <row r="164" spans="1:7" ht="15.75" customHeight="1" x14ac:dyDescent="0.25">
      <c r="A164" s="16">
        <v>29</v>
      </c>
      <c r="B164" s="98" t="s">
        <v>252</v>
      </c>
      <c r="C164" s="98" t="s">
        <v>248</v>
      </c>
      <c r="D164" s="99">
        <v>300</v>
      </c>
      <c r="E164" s="100" t="s">
        <v>56</v>
      </c>
      <c r="F164" s="18"/>
      <c r="G164" s="18">
        <f t="shared" si="3"/>
        <v>0</v>
      </c>
    </row>
    <row r="165" spans="1:7" ht="15.75" customHeight="1" x14ac:dyDescent="0.25">
      <c r="A165" s="16">
        <v>30</v>
      </c>
      <c r="B165" s="98" t="s">
        <v>253</v>
      </c>
      <c r="C165" s="98" t="s">
        <v>248</v>
      </c>
      <c r="D165" s="99">
        <v>5</v>
      </c>
      <c r="E165" s="100" t="s">
        <v>56</v>
      </c>
      <c r="F165" s="18"/>
      <c r="G165" s="18">
        <f t="shared" si="3"/>
        <v>0</v>
      </c>
    </row>
    <row r="166" spans="1:7" ht="15.75" customHeight="1" x14ac:dyDescent="0.25">
      <c r="A166" s="97">
        <v>31</v>
      </c>
      <c r="B166" s="98" t="s">
        <v>254</v>
      </c>
      <c r="C166" s="98" t="s">
        <v>255</v>
      </c>
      <c r="D166" s="99">
        <v>6</v>
      </c>
      <c r="E166" s="100" t="s">
        <v>56</v>
      </c>
      <c r="F166" s="18"/>
      <c r="G166" s="18">
        <f t="shared" si="3"/>
        <v>0</v>
      </c>
    </row>
    <row r="167" spans="1:7" ht="15.75" customHeight="1" x14ac:dyDescent="0.25">
      <c r="A167" s="16">
        <v>32</v>
      </c>
      <c r="B167" s="98" t="s">
        <v>256</v>
      </c>
      <c r="C167" s="98" t="s">
        <v>248</v>
      </c>
      <c r="D167" s="99">
        <v>10</v>
      </c>
      <c r="E167" s="100" t="s">
        <v>59</v>
      </c>
      <c r="F167" s="18"/>
      <c r="G167" s="18">
        <f t="shared" si="3"/>
        <v>0</v>
      </c>
    </row>
    <row r="168" spans="1:7" ht="15.75" customHeight="1" x14ac:dyDescent="0.25">
      <c r="A168" s="16">
        <v>33</v>
      </c>
      <c r="B168" s="98" t="s">
        <v>257</v>
      </c>
      <c r="C168" s="98" t="s">
        <v>248</v>
      </c>
      <c r="D168" s="99">
        <v>2</v>
      </c>
      <c r="E168" s="100" t="s">
        <v>56</v>
      </c>
      <c r="F168" s="18"/>
      <c r="G168" s="18">
        <f t="shared" si="3"/>
        <v>0</v>
      </c>
    </row>
    <row r="169" spans="1:7" ht="15.75" customHeight="1" x14ac:dyDescent="0.25">
      <c r="A169" s="97">
        <v>34</v>
      </c>
      <c r="B169" s="98" t="s">
        <v>258</v>
      </c>
      <c r="C169" s="98" t="s">
        <v>248</v>
      </c>
      <c r="D169" s="99">
        <v>1</v>
      </c>
      <c r="E169" s="100" t="s">
        <v>50</v>
      </c>
      <c r="F169" s="18"/>
      <c r="G169" s="18">
        <f t="shared" si="3"/>
        <v>0</v>
      </c>
    </row>
    <row r="170" spans="1:7" ht="15.75" customHeight="1" x14ac:dyDescent="0.25">
      <c r="A170" s="16">
        <v>35</v>
      </c>
      <c r="B170" s="98" t="s">
        <v>259</v>
      </c>
      <c r="C170" s="98" t="s">
        <v>248</v>
      </c>
      <c r="D170" s="99">
        <v>2</v>
      </c>
      <c r="E170" s="100" t="s">
        <v>50</v>
      </c>
      <c r="F170" s="18"/>
      <c r="G170" s="18">
        <f t="shared" si="3"/>
        <v>0</v>
      </c>
    </row>
    <row r="171" spans="1:7" ht="15.75" customHeight="1" x14ac:dyDescent="0.25">
      <c r="A171" s="16">
        <v>36</v>
      </c>
      <c r="B171" s="98" t="s">
        <v>260</v>
      </c>
      <c r="C171" s="98" t="s">
        <v>248</v>
      </c>
      <c r="D171" s="99">
        <v>5</v>
      </c>
      <c r="E171" s="100" t="s">
        <v>50</v>
      </c>
      <c r="F171" s="18"/>
      <c r="G171" s="18">
        <f t="shared" si="3"/>
        <v>0</v>
      </c>
    </row>
    <row r="172" spans="1:7" ht="15.75" customHeight="1" x14ac:dyDescent="0.25">
      <c r="A172" s="97">
        <v>37</v>
      </c>
      <c r="B172" s="98" t="s">
        <v>55</v>
      </c>
      <c r="C172" s="98" t="s">
        <v>248</v>
      </c>
      <c r="D172" s="99">
        <v>100</v>
      </c>
      <c r="E172" s="100" t="s">
        <v>59</v>
      </c>
      <c r="F172" s="18"/>
      <c r="G172" s="18">
        <f t="shared" si="3"/>
        <v>0</v>
      </c>
    </row>
    <row r="173" spans="1:7" ht="15.75" customHeight="1" x14ac:dyDescent="0.25">
      <c r="A173" s="16">
        <v>38</v>
      </c>
      <c r="B173" s="98" t="s">
        <v>261</v>
      </c>
      <c r="C173" s="98" t="s">
        <v>248</v>
      </c>
      <c r="D173" s="99">
        <v>5</v>
      </c>
      <c r="E173" s="100" t="s">
        <v>50</v>
      </c>
      <c r="F173" s="18"/>
      <c r="G173" s="18">
        <f t="shared" si="3"/>
        <v>0</v>
      </c>
    </row>
    <row r="174" spans="1:7" ht="15.75" customHeight="1" x14ac:dyDescent="0.25">
      <c r="A174" s="16">
        <v>39</v>
      </c>
      <c r="B174" s="98" t="s">
        <v>262</v>
      </c>
      <c r="C174" s="98" t="s">
        <v>248</v>
      </c>
      <c r="D174" s="99">
        <v>250</v>
      </c>
      <c r="E174" s="100" t="s">
        <v>59</v>
      </c>
      <c r="F174" s="18"/>
      <c r="G174" s="18">
        <f t="shared" si="3"/>
        <v>0</v>
      </c>
    </row>
    <row r="175" spans="1:7" ht="15.75" customHeight="1" x14ac:dyDescent="0.25">
      <c r="A175" s="97">
        <v>40</v>
      </c>
      <c r="B175" s="98" t="s">
        <v>263</v>
      </c>
      <c r="C175" s="98" t="s">
        <v>248</v>
      </c>
      <c r="D175" s="99">
        <v>50</v>
      </c>
      <c r="E175" s="100" t="s">
        <v>59</v>
      </c>
      <c r="F175" s="18"/>
      <c r="G175" s="18">
        <f t="shared" si="3"/>
        <v>0</v>
      </c>
    </row>
    <row r="176" spans="1:7" s="43" customFormat="1" ht="15.75" customHeight="1" x14ac:dyDescent="0.25">
      <c r="A176" s="101"/>
      <c r="B176" s="102" t="s">
        <v>516</v>
      </c>
      <c r="C176" s="103"/>
      <c r="D176" s="104"/>
      <c r="E176" s="105"/>
      <c r="F176" s="106"/>
      <c r="G176" s="106">
        <f>SUM(G136:G175)</f>
        <v>0</v>
      </c>
    </row>
    <row r="177" spans="1:7" ht="15.75" customHeight="1" x14ac:dyDescent="0.25">
      <c r="A177" s="93"/>
      <c r="B177" s="94"/>
      <c r="C177" s="94"/>
      <c r="D177" s="95"/>
      <c r="E177" s="96"/>
      <c r="F177" s="42"/>
      <c r="G177" s="42"/>
    </row>
    <row r="178" spans="1:7" ht="15.75" customHeight="1" x14ac:dyDescent="0.25">
      <c r="A178" s="35" t="s">
        <v>264</v>
      </c>
      <c r="B178" s="4"/>
      <c r="C178" s="4"/>
      <c r="D178" s="4"/>
      <c r="E178" s="4"/>
      <c r="F178" s="4"/>
      <c r="G178" s="4"/>
    </row>
    <row r="179" spans="1:7" s="27" customFormat="1" ht="15.75" customHeight="1" x14ac:dyDescent="0.25">
      <c r="A179" s="45" t="s">
        <v>9</v>
      </c>
      <c r="B179" s="76" t="s">
        <v>47</v>
      </c>
      <c r="C179" s="46" t="s">
        <v>11</v>
      </c>
      <c r="D179" s="46" t="s">
        <v>12</v>
      </c>
      <c r="E179" s="46" t="s">
        <v>13</v>
      </c>
      <c r="F179" s="78" t="s">
        <v>504</v>
      </c>
      <c r="G179" s="79" t="s">
        <v>505</v>
      </c>
    </row>
    <row r="180" spans="1:7" ht="15.75" customHeight="1" x14ac:dyDescent="0.25">
      <c r="A180" s="16">
        <v>1</v>
      </c>
      <c r="B180" s="80" t="s">
        <v>265</v>
      </c>
      <c r="C180" s="99" t="s">
        <v>266</v>
      </c>
      <c r="D180" s="19">
        <v>4</v>
      </c>
      <c r="E180" s="18" t="s">
        <v>159</v>
      </c>
      <c r="F180" s="18"/>
      <c r="G180" s="18">
        <f t="shared" ref="G180:G190" si="4">D180*F180</f>
        <v>0</v>
      </c>
    </row>
    <row r="181" spans="1:7" ht="15.75" customHeight="1" x14ac:dyDescent="0.25">
      <c r="A181" s="16">
        <v>2</v>
      </c>
      <c r="B181" s="80" t="s">
        <v>267</v>
      </c>
      <c r="C181" s="99" t="s">
        <v>266</v>
      </c>
      <c r="D181" s="19">
        <v>4</v>
      </c>
      <c r="E181" s="18" t="s">
        <v>159</v>
      </c>
      <c r="F181" s="18"/>
      <c r="G181" s="18">
        <f t="shared" si="4"/>
        <v>0</v>
      </c>
    </row>
    <row r="182" spans="1:7" ht="15.75" customHeight="1" x14ac:dyDescent="0.25">
      <c r="A182" s="16">
        <v>3</v>
      </c>
      <c r="B182" s="80" t="s">
        <v>268</v>
      </c>
      <c r="C182" s="99" t="s">
        <v>269</v>
      </c>
      <c r="D182" s="19">
        <v>5</v>
      </c>
      <c r="E182" s="18" t="s">
        <v>270</v>
      </c>
      <c r="F182" s="18"/>
      <c r="G182" s="18">
        <f t="shared" si="4"/>
        <v>0</v>
      </c>
    </row>
    <row r="183" spans="1:7" ht="15.75" customHeight="1" x14ac:dyDescent="0.25">
      <c r="A183" s="16">
        <v>4</v>
      </c>
      <c r="B183" s="80" t="s">
        <v>271</v>
      </c>
      <c r="C183" s="99" t="s">
        <v>272</v>
      </c>
      <c r="D183" s="19">
        <v>10</v>
      </c>
      <c r="E183" s="18" t="s">
        <v>159</v>
      </c>
      <c r="F183" s="18"/>
      <c r="G183" s="18">
        <f t="shared" si="4"/>
        <v>0</v>
      </c>
    </row>
    <row r="184" spans="1:7" ht="15.75" customHeight="1" x14ac:dyDescent="0.25">
      <c r="A184" s="16">
        <v>5</v>
      </c>
      <c r="B184" s="80" t="s">
        <v>273</v>
      </c>
      <c r="C184" s="80"/>
      <c r="D184" s="19">
        <v>2</v>
      </c>
      <c r="E184" s="18" t="s">
        <v>159</v>
      </c>
      <c r="F184" s="18"/>
      <c r="G184" s="18">
        <f t="shared" si="4"/>
        <v>0</v>
      </c>
    </row>
    <row r="185" spans="1:7" ht="15.75" customHeight="1" x14ac:dyDescent="0.25">
      <c r="A185" s="16">
        <v>6</v>
      </c>
      <c r="B185" s="80" t="s">
        <v>274</v>
      </c>
      <c r="C185" s="99" t="s">
        <v>275</v>
      </c>
      <c r="D185" s="19">
        <v>2</v>
      </c>
      <c r="E185" s="18" t="s">
        <v>159</v>
      </c>
      <c r="F185" s="18"/>
      <c r="G185" s="18">
        <f t="shared" si="4"/>
        <v>0</v>
      </c>
    </row>
    <row r="186" spans="1:7" ht="15.75" customHeight="1" x14ac:dyDescent="0.25">
      <c r="A186" s="16">
        <v>7</v>
      </c>
      <c r="B186" s="80" t="s">
        <v>276</v>
      </c>
      <c r="C186" s="99" t="s">
        <v>161</v>
      </c>
      <c r="D186" s="19">
        <v>10</v>
      </c>
      <c r="E186" s="18" t="s">
        <v>159</v>
      </c>
      <c r="F186" s="18"/>
      <c r="G186" s="18">
        <f t="shared" si="4"/>
        <v>0</v>
      </c>
    </row>
    <row r="187" spans="1:7" ht="15.75" customHeight="1" x14ac:dyDescent="0.25">
      <c r="A187" s="16">
        <v>8</v>
      </c>
      <c r="B187" s="80" t="s">
        <v>277</v>
      </c>
      <c r="C187" s="99" t="s">
        <v>278</v>
      </c>
      <c r="D187" s="19">
        <v>10</v>
      </c>
      <c r="E187" s="18" t="s">
        <v>159</v>
      </c>
      <c r="F187" s="18"/>
      <c r="G187" s="18">
        <f t="shared" si="4"/>
        <v>0</v>
      </c>
    </row>
    <row r="188" spans="1:7" ht="15.75" customHeight="1" x14ac:dyDescent="0.25">
      <c r="A188" s="16">
        <v>9</v>
      </c>
      <c r="B188" s="80" t="s">
        <v>279</v>
      </c>
      <c r="C188" s="80" t="s">
        <v>280</v>
      </c>
      <c r="D188" s="19">
        <v>10</v>
      </c>
      <c r="E188" s="18" t="s">
        <v>159</v>
      </c>
      <c r="F188" s="18"/>
      <c r="G188" s="18">
        <f t="shared" si="4"/>
        <v>0</v>
      </c>
    </row>
    <row r="189" spans="1:7" ht="15.75" customHeight="1" x14ac:dyDescent="0.25">
      <c r="A189" s="16">
        <v>10</v>
      </c>
      <c r="B189" s="80" t="s">
        <v>281</v>
      </c>
      <c r="C189" s="80"/>
      <c r="D189" s="19">
        <v>10</v>
      </c>
      <c r="E189" s="18" t="s">
        <v>159</v>
      </c>
      <c r="F189" s="18"/>
      <c r="G189" s="18">
        <f t="shared" si="4"/>
        <v>0</v>
      </c>
    </row>
    <row r="190" spans="1:7" ht="15.75" customHeight="1" x14ac:dyDescent="0.25">
      <c r="A190" s="16">
        <v>11</v>
      </c>
      <c r="B190" s="80" t="s">
        <v>282</v>
      </c>
      <c r="C190" s="80"/>
      <c r="D190" s="19">
        <v>1</v>
      </c>
      <c r="E190" s="18" t="s">
        <v>283</v>
      </c>
      <c r="F190" s="18"/>
      <c r="G190" s="18">
        <f t="shared" si="4"/>
        <v>0</v>
      </c>
    </row>
    <row r="191" spans="1:7" s="43" customFormat="1" ht="15.75" customHeight="1" x14ac:dyDescent="0.25">
      <c r="A191" s="107"/>
      <c r="B191" s="107" t="s">
        <v>517</v>
      </c>
      <c r="C191" s="107"/>
      <c r="D191" s="107"/>
      <c r="E191" s="107"/>
      <c r="F191" s="107"/>
      <c r="G191" s="107">
        <f>SUM(G180:G190)</f>
        <v>0</v>
      </c>
    </row>
    <row r="192" spans="1:7" s="44" customFormat="1" ht="15.75" customHeight="1" x14ac:dyDescent="0.25">
      <c r="A192" s="108"/>
      <c r="B192" s="108" t="s">
        <v>515</v>
      </c>
      <c r="C192" s="108"/>
      <c r="D192" s="108"/>
      <c r="E192" s="108"/>
      <c r="F192" s="108"/>
      <c r="G192" s="108">
        <f>G176+G191</f>
        <v>0</v>
      </c>
    </row>
    <row r="193" spans="1:7" ht="15.75" customHeight="1" x14ac:dyDescent="0.25"/>
    <row r="194" spans="1:7" ht="15.75" customHeight="1" x14ac:dyDescent="0.25">
      <c r="A194" s="13" t="s">
        <v>2</v>
      </c>
      <c r="B194" s="13" t="s">
        <v>3</v>
      </c>
      <c r="C194" s="12"/>
      <c r="D194" s="36"/>
      <c r="E194" s="24"/>
      <c r="F194" s="37"/>
      <c r="G194" s="24"/>
    </row>
    <row r="195" spans="1:7" ht="15.75" customHeight="1" x14ac:dyDescent="0.25">
      <c r="A195" s="13" t="s">
        <v>4</v>
      </c>
      <c r="B195" s="14" t="s">
        <v>104</v>
      </c>
      <c r="C195" s="12"/>
      <c r="D195" s="36"/>
      <c r="E195" s="24"/>
      <c r="F195" s="37"/>
      <c r="G195" s="24"/>
    </row>
    <row r="196" spans="1:7" ht="15.75" customHeight="1" x14ac:dyDescent="0.25">
      <c r="A196" s="13" t="s">
        <v>6</v>
      </c>
      <c r="B196" s="13" t="s">
        <v>284</v>
      </c>
      <c r="C196" s="12"/>
      <c r="D196" s="36"/>
      <c r="E196" s="24"/>
      <c r="F196" s="37"/>
      <c r="G196" s="24"/>
    </row>
    <row r="197" spans="1:7" ht="15.75" customHeight="1" x14ac:dyDescent="0.25">
      <c r="A197" s="22"/>
      <c r="B197" s="22"/>
      <c r="C197" s="22"/>
      <c r="D197" s="36"/>
      <c r="E197" s="24"/>
      <c r="F197" s="37"/>
      <c r="G197" s="24"/>
    </row>
    <row r="198" spans="1:7" ht="15.75" customHeight="1" x14ac:dyDescent="0.25">
      <c r="A198" s="22"/>
      <c r="B198" s="22"/>
      <c r="C198" s="22"/>
      <c r="D198" s="36"/>
      <c r="E198" s="24"/>
      <c r="F198" s="37"/>
      <c r="G198" s="24"/>
    </row>
    <row r="199" spans="1:7" ht="15.75" customHeight="1" x14ac:dyDescent="0.25">
      <c r="A199" s="22"/>
      <c r="B199" s="22"/>
      <c r="C199" s="22"/>
      <c r="D199" s="36"/>
      <c r="E199" s="24"/>
      <c r="F199" s="37"/>
      <c r="G199" s="24"/>
    </row>
    <row r="200" spans="1:7" ht="15.75" customHeight="1" x14ac:dyDescent="0.25">
      <c r="A200" s="38" t="s">
        <v>285</v>
      </c>
      <c r="B200" s="39"/>
      <c r="C200" s="39"/>
      <c r="D200" s="39"/>
      <c r="E200" s="39"/>
      <c r="F200" s="39"/>
      <c r="G200" s="39"/>
    </row>
    <row r="201" spans="1:7" s="27" customFormat="1" ht="15.75" customHeight="1" x14ac:dyDescent="0.25">
      <c r="A201" s="109" t="s">
        <v>9</v>
      </c>
      <c r="B201" s="83" t="s">
        <v>47</v>
      </c>
      <c r="C201" s="83" t="s">
        <v>286</v>
      </c>
      <c r="D201" s="83" t="s">
        <v>12</v>
      </c>
      <c r="E201" s="84" t="s">
        <v>13</v>
      </c>
      <c r="F201" s="84" t="s">
        <v>504</v>
      </c>
      <c r="G201" s="85" t="s">
        <v>505</v>
      </c>
    </row>
    <row r="202" spans="1:7" ht="15.75" customHeight="1" x14ac:dyDescent="0.25">
      <c r="A202" s="86"/>
      <c r="B202" s="110" t="s">
        <v>287</v>
      </c>
      <c r="C202" s="111"/>
      <c r="D202" s="111"/>
      <c r="E202" s="111"/>
      <c r="F202" s="89"/>
      <c r="G202" s="89"/>
    </row>
    <row r="203" spans="1:7" ht="15.75" customHeight="1" x14ac:dyDescent="0.25">
      <c r="A203" s="86">
        <f>IF(ISBLANK(B203),"",COUNTA($B$203:B203))</f>
        <v>1</v>
      </c>
      <c r="B203" s="89" t="s">
        <v>288</v>
      </c>
      <c r="C203" s="89" t="s">
        <v>289</v>
      </c>
      <c r="D203" s="88">
        <v>1</v>
      </c>
      <c r="E203" s="89" t="s">
        <v>290</v>
      </c>
      <c r="F203" s="89"/>
      <c r="G203" s="89">
        <f t="shared" ref="G203:G266" si="5">D203*F203</f>
        <v>0</v>
      </c>
    </row>
    <row r="204" spans="1:7" ht="15.75" customHeight="1" x14ac:dyDescent="0.25">
      <c r="A204" s="86">
        <v>2</v>
      </c>
      <c r="B204" s="89" t="s">
        <v>291</v>
      </c>
      <c r="C204" s="89" t="s">
        <v>292</v>
      </c>
      <c r="D204" s="88">
        <v>2</v>
      </c>
      <c r="E204" s="89" t="s">
        <v>293</v>
      </c>
      <c r="F204" s="89"/>
      <c r="G204" s="89">
        <f t="shared" si="5"/>
        <v>0</v>
      </c>
    </row>
    <row r="205" spans="1:7" ht="15.75" customHeight="1" x14ac:dyDescent="0.25">
      <c r="A205" s="86">
        <v>3</v>
      </c>
      <c r="B205" s="89" t="s">
        <v>294</v>
      </c>
      <c r="C205" s="89" t="s">
        <v>295</v>
      </c>
      <c r="D205" s="88">
        <v>1</v>
      </c>
      <c r="E205" s="89" t="s">
        <v>293</v>
      </c>
      <c r="F205" s="89"/>
      <c r="G205" s="89">
        <f t="shared" si="5"/>
        <v>0</v>
      </c>
    </row>
    <row r="206" spans="1:7" ht="15.75" customHeight="1" x14ac:dyDescent="0.25">
      <c r="A206" s="86">
        <v>4</v>
      </c>
      <c r="B206" s="89" t="s">
        <v>296</v>
      </c>
      <c r="C206" s="89" t="s">
        <v>297</v>
      </c>
      <c r="D206" s="88">
        <v>1</v>
      </c>
      <c r="E206" s="89" t="s">
        <v>298</v>
      </c>
      <c r="F206" s="89"/>
      <c r="G206" s="89">
        <f t="shared" si="5"/>
        <v>0</v>
      </c>
    </row>
    <row r="207" spans="1:7" ht="15.75" customHeight="1" x14ac:dyDescent="0.25">
      <c r="A207" s="86">
        <v>5</v>
      </c>
      <c r="B207" s="89" t="s">
        <v>299</v>
      </c>
      <c r="C207" s="89" t="s">
        <v>297</v>
      </c>
      <c r="D207" s="88">
        <v>1</v>
      </c>
      <c r="E207" s="89" t="s">
        <v>298</v>
      </c>
      <c r="F207" s="89"/>
      <c r="G207" s="89">
        <f t="shared" si="5"/>
        <v>0</v>
      </c>
    </row>
    <row r="208" spans="1:7" ht="15.75" customHeight="1" x14ac:dyDescent="0.25">
      <c r="A208" s="86">
        <v>6</v>
      </c>
      <c r="B208" s="89" t="s">
        <v>300</v>
      </c>
      <c r="C208" s="89" t="s">
        <v>297</v>
      </c>
      <c r="D208" s="88">
        <v>1</v>
      </c>
      <c r="E208" s="89" t="s">
        <v>298</v>
      </c>
      <c r="F208" s="89"/>
      <c r="G208" s="89">
        <f t="shared" si="5"/>
        <v>0</v>
      </c>
    </row>
    <row r="209" spans="1:7" ht="15.75" customHeight="1" x14ac:dyDescent="0.25">
      <c r="A209" s="86">
        <v>7</v>
      </c>
      <c r="B209" s="89" t="s">
        <v>49</v>
      </c>
      <c r="C209" s="89" t="s">
        <v>301</v>
      </c>
      <c r="D209" s="88">
        <v>2</v>
      </c>
      <c r="E209" s="89" t="s">
        <v>302</v>
      </c>
      <c r="F209" s="89"/>
      <c r="G209" s="89">
        <f t="shared" si="5"/>
        <v>0</v>
      </c>
    </row>
    <row r="210" spans="1:7" ht="15.75" customHeight="1" x14ac:dyDescent="0.25">
      <c r="A210" s="86"/>
      <c r="B210" s="110" t="s">
        <v>303</v>
      </c>
      <c r="C210" s="111"/>
      <c r="D210" s="111"/>
      <c r="E210" s="111"/>
      <c r="F210" s="89"/>
      <c r="G210" s="89"/>
    </row>
    <row r="211" spans="1:7" ht="15.75" customHeight="1" x14ac:dyDescent="0.25">
      <c r="A211" s="86">
        <v>8</v>
      </c>
      <c r="B211" s="112" t="s">
        <v>304</v>
      </c>
      <c r="C211" s="112" t="s">
        <v>305</v>
      </c>
      <c r="D211" s="91">
        <v>1</v>
      </c>
      <c r="E211" s="112" t="s">
        <v>293</v>
      </c>
      <c r="F211" s="89"/>
      <c r="G211" s="89">
        <f t="shared" si="5"/>
        <v>0</v>
      </c>
    </row>
    <row r="212" spans="1:7" ht="15.75" customHeight="1" x14ac:dyDescent="0.25">
      <c r="A212" s="86">
        <v>9</v>
      </c>
      <c r="B212" s="89" t="s">
        <v>306</v>
      </c>
      <c r="C212" s="89" t="s">
        <v>292</v>
      </c>
      <c r="D212" s="88">
        <v>5</v>
      </c>
      <c r="E212" s="89" t="s">
        <v>293</v>
      </c>
      <c r="F212" s="89"/>
      <c r="G212" s="89">
        <f t="shared" si="5"/>
        <v>0</v>
      </c>
    </row>
    <row r="213" spans="1:7" ht="15.75" customHeight="1" x14ac:dyDescent="0.25">
      <c r="A213" s="86">
        <v>10</v>
      </c>
      <c r="B213" s="89" t="s">
        <v>294</v>
      </c>
      <c r="C213" s="89" t="s">
        <v>295</v>
      </c>
      <c r="D213" s="88">
        <v>1</v>
      </c>
      <c r="E213" s="89" t="s">
        <v>293</v>
      </c>
      <c r="F213" s="89"/>
      <c r="G213" s="89">
        <f t="shared" si="5"/>
        <v>0</v>
      </c>
    </row>
    <row r="214" spans="1:7" ht="15.75" customHeight="1" x14ac:dyDescent="0.25">
      <c r="A214" s="86">
        <v>11</v>
      </c>
      <c r="B214" s="112" t="s">
        <v>307</v>
      </c>
      <c r="C214" s="112" t="s">
        <v>308</v>
      </c>
      <c r="D214" s="91">
        <v>1</v>
      </c>
      <c r="E214" s="112" t="s">
        <v>298</v>
      </c>
      <c r="F214" s="89"/>
      <c r="G214" s="89">
        <f t="shared" si="5"/>
        <v>0</v>
      </c>
    </row>
    <row r="215" spans="1:7" ht="15.75" customHeight="1" x14ac:dyDescent="0.25">
      <c r="A215" s="86">
        <v>12</v>
      </c>
      <c r="B215" s="89" t="s">
        <v>49</v>
      </c>
      <c r="C215" s="89" t="s">
        <v>301</v>
      </c>
      <c r="D215" s="88">
        <v>2</v>
      </c>
      <c r="E215" s="89" t="s">
        <v>302</v>
      </c>
      <c r="F215" s="89"/>
      <c r="G215" s="89">
        <f t="shared" si="5"/>
        <v>0</v>
      </c>
    </row>
    <row r="216" spans="1:7" ht="15.75" customHeight="1" x14ac:dyDescent="0.25">
      <c r="A216" s="86"/>
      <c r="B216" s="110" t="s">
        <v>309</v>
      </c>
      <c r="C216" s="111"/>
      <c r="D216" s="111"/>
      <c r="E216" s="111"/>
      <c r="F216" s="89"/>
      <c r="G216" s="89"/>
    </row>
    <row r="217" spans="1:7" ht="15.75" customHeight="1" x14ac:dyDescent="0.25">
      <c r="A217" s="86">
        <v>13</v>
      </c>
      <c r="B217" s="112" t="s">
        <v>310</v>
      </c>
      <c r="C217" s="112" t="s">
        <v>311</v>
      </c>
      <c r="D217" s="91">
        <v>4</v>
      </c>
      <c r="E217" s="112" t="s">
        <v>293</v>
      </c>
      <c r="F217" s="89"/>
      <c r="G217" s="89">
        <f t="shared" si="5"/>
        <v>0</v>
      </c>
    </row>
    <row r="218" spans="1:7" ht="15.75" customHeight="1" x14ac:dyDescent="0.25">
      <c r="A218" s="86">
        <v>14</v>
      </c>
      <c r="B218" s="89" t="s">
        <v>312</v>
      </c>
      <c r="C218" s="89" t="s">
        <v>313</v>
      </c>
      <c r="D218" s="88">
        <v>4</v>
      </c>
      <c r="E218" s="89" t="s">
        <v>293</v>
      </c>
      <c r="F218" s="89"/>
      <c r="G218" s="89">
        <f t="shared" si="5"/>
        <v>0</v>
      </c>
    </row>
    <row r="219" spans="1:7" ht="15.75" customHeight="1" x14ac:dyDescent="0.25">
      <c r="A219" s="86">
        <v>15</v>
      </c>
      <c r="B219" s="89" t="s">
        <v>314</v>
      </c>
      <c r="C219" s="89" t="s">
        <v>136</v>
      </c>
      <c r="D219" s="88">
        <v>1</v>
      </c>
      <c r="E219" s="89" t="s">
        <v>128</v>
      </c>
      <c r="F219" s="89"/>
      <c r="G219" s="89">
        <f t="shared" si="5"/>
        <v>0</v>
      </c>
    </row>
    <row r="220" spans="1:7" ht="15.75" customHeight="1" x14ac:dyDescent="0.25">
      <c r="A220" s="86"/>
      <c r="B220" s="110" t="s">
        <v>315</v>
      </c>
      <c r="C220" s="111"/>
      <c r="D220" s="111"/>
      <c r="E220" s="111"/>
      <c r="F220" s="89"/>
      <c r="G220" s="89"/>
    </row>
    <row r="221" spans="1:7" ht="15.75" customHeight="1" x14ac:dyDescent="0.25">
      <c r="A221" s="86">
        <v>16</v>
      </c>
      <c r="B221" s="89" t="s">
        <v>316</v>
      </c>
      <c r="C221" s="89" t="s">
        <v>317</v>
      </c>
      <c r="D221" s="88">
        <v>5</v>
      </c>
      <c r="E221" s="89" t="s">
        <v>293</v>
      </c>
      <c r="F221" s="89"/>
      <c r="G221" s="89">
        <f t="shared" si="5"/>
        <v>0</v>
      </c>
    </row>
    <row r="222" spans="1:7" ht="15.75" customHeight="1" x14ac:dyDescent="0.25">
      <c r="A222" s="86">
        <v>17</v>
      </c>
      <c r="B222" s="89" t="s">
        <v>306</v>
      </c>
      <c r="C222" s="89" t="s">
        <v>292</v>
      </c>
      <c r="D222" s="88">
        <v>1</v>
      </c>
      <c r="E222" s="89" t="s">
        <v>293</v>
      </c>
      <c r="F222" s="89"/>
      <c r="G222" s="89">
        <f t="shared" si="5"/>
        <v>0</v>
      </c>
    </row>
    <row r="223" spans="1:7" ht="15.75" customHeight="1" x14ac:dyDescent="0.25">
      <c r="A223" s="86">
        <v>18</v>
      </c>
      <c r="B223" s="89" t="s">
        <v>318</v>
      </c>
      <c r="C223" s="89" t="s">
        <v>295</v>
      </c>
      <c r="D223" s="88">
        <v>1</v>
      </c>
      <c r="E223" s="89" t="s">
        <v>293</v>
      </c>
      <c r="F223" s="89"/>
      <c r="G223" s="89">
        <f t="shared" si="5"/>
        <v>0</v>
      </c>
    </row>
    <row r="224" spans="1:7" ht="15.75" customHeight="1" x14ac:dyDescent="0.25">
      <c r="A224" s="86">
        <v>19</v>
      </c>
      <c r="B224" s="89" t="s">
        <v>319</v>
      </c>
      <c r="C224" s="89" t="s">
        <v>320</v>
      </c>
      <c r="D224" s="88">
        <v>1</v>
      </c>
      <c r="E224" s="89" t="s">
        <v>298</v>
      </c>
      <c r="F224" s="89"/>
      <c r="G224" s="89">
        <f t="shared" si="5"/>
        <v>0</v>
      </c>
    </row>
    <row r="225" spans="1:7" ht="15.75" customHeight="1" x14ac:dyDescent="0.25">
      <c r="A225" s="86">
        <v>20</v>
      </c>
      <c r="B225" s="89" t="s">
        <v>49</v>
      </c>
      <c r="C225" s="89" t="s">
        <v>301</v>
      </c>
      <c r="D225" s="88">
        <v>2</v>
      </c>
      <c r="E225" s="89" t="s">
        <v>302</v>
      </c>
      <c r="F225" s="89"/>
      <c r="G225" s="89">
        <f t="shared" si="5"/>
        <v>0</v>
      </c>
    </row>
    <row r="226" spans="1:7" ht="15.75" customHeight="1" x14ac:dyDescent="0.25">
      <c r="A226" s="86"/>
      <c r="B226" s="113" t="s">
        <v>321</v>
      </c>
      <c r="C226" s="114"/>
      <c r="D226" s="114"/>
      <c r="E226" s="114"/>
      <c r="F226" s="89"/>
      <c r="G226" s="89"/>
    </row>
    <row r="227" spans="1:7" ht="15.75" customHeight="1" x14ac:dyDescent="0.25">
      <c r="A227" s="86">
        <v>21</v>
      </c>
      <c r="B227" s="89" t="s">
        <v>322</v>
      </c>
      <c r="C227" s="89" t="s">
        <v>323</v>
      </c>
      <c r="D227" s="88">
        <v>1</v>
      </c>
      <c r="E227" s="89" t="s">
        <v>156</v>
      </c>
      <c r="F227" s="89"/>
      <c r="G227" s="89">
        <f t="shared" si="5"/>
        <v>0</v>
      </c>
    </row>
    <row r="228" spans="1:7" ht="15.75" customHeight="1" x14ac:dyDescent="0.25">
      <c r="A228" s="86">
        <v>22</v>
      </c>
      <c r="B228" s="89" t="s">
        <v>324</v>
      </c>
      <c r="C228" s="89" t="s">
        <v>325</v>
      </c>
      <c r="D228" s="88">
        <v>50</v>
      </c>
      <c r="E228" s="89" t="s">
        <v>56</v>
      </c>
      <c r="F228" s="89"/>
      <c r="G228" s="89">
        <f t="shared" si="5"/>
        <v>0</v>
      </c>
    </row>
    <row r="229" spans="1:7" ht="15.75" customHeight="1" x14ac:dyDescent="0.25">
      <c r="A229" s="86">
        <v>23</v>
      </c>
      <c r="B229" s="89" t="s">
        <v>326</v>
      </c>
      <c r="C229" s="89" t="s">
        <v>327</v>
      </c>
      <c r="D229" s="88">
        <v>2</v>
      </c>
      <c r="E229" s="89" t="s">
        <v>293</v>
      </c>
      <c r="F229" s="89"/>
      <c r="G229" s="89">
        <f t="shared" si="5"/>
        <v>0</v>
      </c>
    </row>
    <row r="230" spans="1:7" ht="15.75" customHeight="1" x14ac:dyDescent="0.25">
      <c r="A230" s="86">
        <v>24</v>
      </c>
      <c r="B230" s="89" t="s">
        <v>328</v>
      </c>
      <c r="C230" s="89" t="s">
        <v>329</v>
      </c>
      <c r="D230" s="88">
        <v>50</v>
      </c>
      <c r="E230" s="89" t="s">
        <v>56</v>
      </c>
      <c r="F230" s="89"/>
      <c r="G230" s="89">
        <f t="shared" si="5"/>
        <v>0</v>
      </c>
    </row>
    <row r="231" spans="1:7" ht="15.75" customHeight="1" x14ac:dyDescent="0.25">
      <c r="A231" s="86">
        <v>25</v>
      </c>
      <c r="B231" s="89" t="s">
        <v>330</v>
      </c>
      <c r="C231" s="89" t="s">
        <v>331</v>
      </c>
      <c r="D231" s="88">
        <v>2</v>
      </c>
      <c r="E231" s="89" t="s">
        <v>56</v>
      </c>
      <c r="F231" s="89"/>
      <c r="G231" s="89">
        <f t="shared" si="5"/>
        <v>0</v>
      </c>
    </row>
    <row r="232" spans="1:7" ht="15.75" customHeight="1" x14ac:dyDescent="0.25">
      <c r="A232" s="86">
        <v>26</v>
      </c>
      <c r="B232" s="89" t="s">
        <v>332</v>
      </c>
      <c r="C232" s="89" t="s">
        <v>333</v>
      </c>
      <c r="D232" s="88">
        <v>50</v>
      </c>
      <c r="E232" s="89" t="s">
        <v>56</v>
      </c>
      <c r="F232" s="89"/>
      <c r="G232" s="89">
        <f t="shared" si="5"/>
        <v>0</v>
      </c>
    </row>
    <row r="233" spans="1:7" ht="15.75" customHeight="1" x14ac:dyDescent="0.25">
      <c r="A233" s="86">
        <v>27</v>
      </c>
      <c r="B233" s="89" t="s">
        <v>334</v>
      </c>
      <c r="C233" s="89" t="s">
        <v>335</v>
      </c>
      <c r="D233" s="88">
        <v>50</v>
      </c>
      <c r="E233" s="89" t="s">
        <v>56</v>
      </c>
      <c r="F233" s="89"/>
      <c r="G233" s="89">
        <f t="shared" si="5"/>
        <v>0</v>
      </c>
    </row>
    <row r="234" spans="1:7" ht="15.75" customHeight="1" x14ac:dyDescent="0.25">
      <c r="A234" s="86">
        <v>28</v>
      </c>
      <c r="B234" s="89" t="s">
        <v>49</v>
      </c>
      <c r="C234" s="89" t="s">
        <v>301</v>
      </c>
      <c r="D234" s="88">
        <v>2</v>
      </c>
      <c r="E234" s="89" t="s">
        <v>302</v>
      </c>
      <c r="F234" s="89"/>
      <c r="G234" s="89">
        <f t="shared" si="5"/>
        <v>0</v>
      </c>
    </row>
    <row r="235" spans="1:7" ht="15.75" customHeight="1" x14ac:dyDescent="0.25">
      <c r="A235" s="86"/>
      <c r="B235" s="113" t="s">
        <v>336</v>
      </c>
      <c r="C235" s="114"/>
      <c r="D235" s="89"/>
      <c r="E235" s="89"/>
      <c r="F235" s="89"/>
      <c r="G235" s="89"/>
    </row>
    <row r="236" spans="1:7" ht="15.75" customHeight="1" x14ac:dyDescent="0.25">
      <c r="A236" s="86">
        <v>29</v>
      </c>
      <c r="B236" s="89" t="s">
        <v>337</v>
      </c>
      <c r="C236" s="89" t="s">
        <v>338</v>
      </c>
      <c r="D236" s="88">
        <v>100</v>
      </c>
      <c r="E236" s="89" t="s">
        <v>56</v>
      </c>
      <c r="F236" s="89"/>
      <c r="G236" s="89">
        <f t="shared" si="5"/>
        <v>0</v>
      </c>
    </row>
    <row r="237" spans="1:7" ht="15.75" customHeight="1" x14ac:dyDescent="0.25">
      <c r="A237" s="86">
        <v>30</v>
      </c>
      <c r="B237" s="89" t="s">
        <v>339</v>
      </c>
      <c r="C237" s="89" t="s">
        <v>340</v>
      </c>
      <c r="D237" s="88">
        <v>1</v>
      </c>
      <c r="E237" s="89" t="s">
        <v>239</v>
      </c>
      <c r="F237" s="89"/>
      <c r="G237" s="89">
        <f t="shared" si="5"/>
        <v>0</v>
      </c>
    </row>
    <row r="238" spans="1:7" ht="15.75" customHeight="1" x14ac:dyDescent="0.25">
      <c r="A238" s="86">
        <v>31</v>
      </c>
      <c r="B238" s="89" t="s">
        <v>341</v>
      </c>
      <c r="C238" s="89" t="s">
        <v>342</v>
      </c>
      <c r="D238" s="88">
        <v>10</v>
      </c>
      <c r="E238" s="89" t="s">
        <v>218</v>
      </c>
      <c r="F238" s="89"/>
      <c r="G238" s="89">
        <f t="shared" si="5"/>
        <v>0</v>
      </c>
    </row>
    <row r="239" spans="1:7" ht="15.75" customHeight="1" x14ac:dyDescent="0.25">
      <c r="A239" s="86">
        <v>32</v>
      </c>
      <c r="B239" s="89" t="s">
        <v>343</v>
      </c>
      <c r="C239" s="89" t="s">
        <v>344</v>
      </c>
      <c r="D239" s="88">
        <v>100</v>
      </c>
      <c r="E239" s="89" t="s">
        <v>218</v>
      </c>
      <c r="F239" s="89"/>
      <c r="G239" s="89">
        <f t="shared" si="5"/>
        <v>0</v>
      </c>
    </row>
    <row r="240" spans="1:7" ht="15.75" customHeight="1" x14ac:dyDescent="0.25">
      <c r="A240" s="86">
        <v>33</v>
      </c>
      <c r="B240" s="89" t="s">
        <v>345</v>
      </c>
      <c r="C240" s="89" t="s">
        <v>346</v>
      </c>
      <c r="D240" s="88">
        <v>500</v>
      </c>
      <c r="E240" s="89" t="s">
        <v>218</v>
      </c>
      <c r="F240" s="89"/>
      <c r="G240" s="89">
        <f t="shared" si="5"/>
        <v>0</v>
      </c>
    </row>
    <row r="241" spans="1:7" ht="15.75" customHeight="1" x14ac:dyDescent="0.25">
      <c r="A241" s="86">
        <v>34</v>
      </c>
      <c r="B241" s="112" t="s">
        <v>347</v>
      </c>
      <c r="C241" s="112" t="s">
        <v>348</v>
      </c>
      <c r="D241" s="91">
        <v>50</v>
      </c>
      <c r="E241" s="112" t="s">
        <v>218</v>
      </c>
      <c r="F241" s="89"/>
      <c r="G241" s="89">
        <f t="shared" si="5"/>
        <v>0</v>
      </c>
    </row>
    <row r="242" spans="1:7" ht="15.75" customHeight="1" x14ac:dyDescent="0.25">
      <c r="A242" s="86"/>
      <c r="B242" s="113" t="s">
        <v>349</v>
      </c>
      <c r="C242" s="114"/>
      <c r="D242" s="89"/>
      <c r="E242" s="89"/>
      <c r="F242" s="89"/>
      <c r="G242" s="89"/>
    </row>
    <row r="243" spans="1:7" ht="15.75" customHeight="1" x14ac:dyDescent="0.25">
      <c r="A243" s="86">
        <v>35</v>
      </c>
      <c r="B243" s="89" t="s">
        <v>350</v>
      </c>
      <c r="C243" s="89" t="s">
        <v>351</v>
      </c>
      <c r="D243" s="88">
        <v>50</v>
      </c>
      <c r="E243" s="89" t="s">
        <v>218</v>
      </c>
      <c r="F243" s="89"/>
      <c r="G243" s="89">
        <f t="shared" si="5"/>
        <v>0</v>
      </c>
    </row>
    <row r="244" spans="1:7" ht="15.75" customHeight="1" x14ac:dyDescent="0.25">
      <c r="A244" s="86">
        <v>36</v>
      </c>
      <c r="B244" s="89" t="s">
        <v>352</v>
      </c>
      <c r="C244" s="89" t="s">
        <v>353</v>
      </c>
      <c r="D244" s="88">
        <v>200</v>
      </c>
      <c r="E244" s="89" t="s">
        <v>59</v>
      </c>
      <c r="F244" s="89"/>
      <c r="G244" s="89">
        <f t="shared" si="5"/>
        <v>0</v>
      </c>
    </row>
    <row r="245" spans="1:7" ht="15.75" customHeight="1" x14ac:dyDescent="0.25">
      <c r="A245" s="86">
        <v>37</v>
      </c>
      <c r="B245" s="89" t="s">
        <v>354</v>
      </c>
      <c r="C245" s="89" t="s">
        <v>355</v>
      </c>
      <c r="D245" s="88">
        <v>20</v>
      </c>
      <c r="E245" s="89" t="s">
        <v>218</v>
      </c>
      <c r="F245" s="89"/>
      <c r="G245" s="89">
        <f t="shared" si="5"/>
        <v>0</v>
      </c>
    </row>
    <row r="246" spans="1:7" ht="15.75" customHeight="1" x14ac:dyDescent="0.25">
      <c r="A246" s="86">
        <v>38</v>
      </c>
      <c r="B246" s="89" t="s">
        <v>356</v>
      </c>
      <c r="C246" s="89" t="s">
        <v>357</v>
      </c>
      <c r="D246" s="88">
        <v>100</v>
      </c>
      <c r="E246" s="89" t="s">
        <v>218</v>
      </c>
      <c r="F246" s="89"/>
      <c r="G246" s="89">
        <f t="shared" si="5"/>
        <v>0</v>
      </c>
    </row>
    <row r="247" spans="1:7" ht="15.75" customHeight="1" x14ac:dyDescent="0.25">
      <c r="A247" s="86">
        <v>39</v>
      </c>
      <c r="B247" s="112" t="s">
        <v>358</v>
      </c>
      <c r="C247" s="89" t="s">
        <v>359</v>
      </c>
      <c r="D247" s="88">
        <v>50</v>
      </c>
      <c r="E247" s="89" t="s">
        <v>218</v>
      </c>
      <c r="F247" s="89"/>
      <c r="G247" s="89">
        <f t="shared" si="5"/>
        <v>0</v>
      </c>
    </row>
    <row r="248" spans="1:7" ht="15.75" customHeight="1" x14ac:dyDescent="0.25">
      <c r="A248" s="86">
        <v>40</v>
      </c>
      <c r="B248" s="89" t="s">
        <v>49</v>
      </c>
      <c r="C248" s="89" t="s">
        <v>301</v>
      </c>
      <c r="D248" s="88">
        <v>2</v>
      </c>
      <c r="E248" s="89" t="s">
        <v>302</v>
      </c>
      <c r="F248" s="89"/>
      <c r="G248" s="89">
        <f t="shared" si="5"/>
        <v>0</v>
      </c>
    </row>
    <row r="249" spans="1:7" ht="15.75" customHeight="1" x14ac:dyDescent="0.25">
      <c r="A249" s="86"/>
      <c r="B249" s="110" t="s">
        <v>360</v>
      </c>
      <c r="C249" s="111"/>
      <c r="D249" s="89"/>
      <c r="E249" s="89"/>
      <c r="F249" s="89"/>
      <c r="G249" s="89">
        <f t="shared" si="5"/>
        <v>0</v>
      </c>
    </row>
    <row r="250" spans="1:7" ht="15.75" customHeight="1" x14ac:dyDescent="0.25">
      <c r="A250" s="86">
        <v>41</v>
      </c>
      <c r="B250" s="89" t="s">
        <v>137</v>
      </c>
      <c r="C250" s="89" t="s">
        <v>361</v>
      </c>
      <c r="D250" s="88">
        <v>100</v>
      </c>
      <c r="E250" s="89" t="s">
        <v>362</v>
      </c>
      <c r="F250" s="89"/>
      <c r="G250" s="89">
        <f t="shared" si="5"/>
        <v>0</v>
      </c>
    </row>
    <row r="251" spans="1:7" ht="15.75" customHeight="1" x14ac:dyDescent="0.25">
      <c r="A251" s="86">
        <v>42</v>
      </c>
      <c r="B251" s="89" t="s">
        <v>363</v>
      </c>
      <c r="C251" s="89" t="s">
        <v>364</v>
      </c>
      <c r="D251" s="88">
        <v>1</v>
      </c>
      <c r="E251" s="89" t="s">
        <v>141</v>
      </c>
      <c r="F251" s="89"/>
      <c r="G251" s="89">
        <f t="shared" si="5"/>
        <v>0</v>
      </c>
    </row>
    <row r="252" spans="1:7" ht="15.75" customHeight="1" x14ac:dyDescent="0.25">
      <c r="A252" s="86">
        <v>43</v>
      </c>
      <c r="B252" s="89" t="s">
        <v>365</v>
      </c>
      <c r="C252" s="89" t="s">
        <v>366</v>
      </c>
      <c r="D252" s="88">
        <v>200</v>
      </c>
      <c r="E252" s="89" t="s">
        <v>56</v>
      </c>
      <c r="F252" s="89"/>
      <c r="G252" s="89">
        <f t="shared" si="5"/>
        <v>0</v>
      </c>
    </row>
    <row r="253" spans="1:7" ht="15.75" customHeight="1" x14ac:dyDescent="0.25">
      <c r="A253" s="86"/>
      <c r="B253" s="113" t="s">
        <v>367</v>
      </c>
      <c r="C253" s="114"/>
      <c r="D253" s="89"/>
      <c r="E253" s="89"/>
      <c r="F253" s="89"/>
      <c r="G253" s="89"/>
    </row>
    <row r="254" spans="1:7" ht="15.75" customHeight="1" x14ac:dyDescent="0.25">
      <c r="A254" s="86">
        <v>44</v>
      </c>
      <c r="B254" s="89" t="s">
        <v>368</v>
      </c>
      <c r="C254" s="89" t="s">
        <v>369</v>
      </c>
      <c r="D254" s="88">
        <v>1</v>
      </c>
      <c r="E254" s="89" t="s">
        <v>298</v>
      </c>
      <c r="F254" s="89"/>
      <c r="G254" s="89">
        <f t="shared" si="5"/>
        <v>0</v>
      </c>
    </row>
    <row r="255" spans="1:7" ht="15.75" customHeight="1" x14ac:dyDescent="0.25">
      <c r="A255" s="86">
        <v>45</v>
      </c>
      <c r="B255" s="89" t="s">
        <v>370</v>
      </c>
      <c r="C255" s="89" t="s">
        <v>371</v>
      </c>
      <c r="D255" s="88">
        <v>250</v>
      </c>
      <c r="E255" s="89" t="s">
        <v>59</v>
      </c>
      <c r="F255" s="89"/>
      <c r="G255" s="89">
        <f t="shared" si="5"/>
        <v>0</v>
      </c>
    </row>
    <row r="256" spans="1:7" ht="15.75" customHeight="1" x14ac:dyDescent="0.25">
      <c r="A256" s="86">
        <v>46</v>
      </c>
      <c r="B256" s="89" t="s">
        <v>339</v>
      </c>
      <c r="C256" s="89" t="s">
        <v>340</v>
      </c>
      <c r="D256" s="88">
        <v>1</v>
      </c>
      <c r="E256" s="89" t="s">
        <v>239</v>
      </c>
      <c r="F256" s="89"/>
      <c r="G256" s="89">
        <f t="shared" si="5"/>
        <v>0</v>
      </c>
    </row>
    <row r="257" spans="1:7" ht="15.75" customHeight="1" x14ac:dyDescent="0.25">
      <c r="A257" s="86">
        <v>47</v>
      </c>
      <c r="B257" s="89" t="s">
        <v>372</v>
      </c>
      <c r="C257" s="89" t="s">
        <v>373</v>
      </c>
      <c r="D257" s="88">
        <v>20</v>
      </c>
      <c r="E257" s="89" t="s">
        <v>56</v>
      </c>
      <c r="F257" s="89"/>
      <c r="G257" s="89">
        <f t="shared" si="5"/>
        <v>0</v>
      </c>
    </row>
    <row r="258" spans="1:7" ht="15.75" customHeight="1" x14ac:dyDescent="0.25">
      <c r="A258" s="86">
        <v>48</v>
      </c>
      <c r="B258" s="89" t="s">
        <v>374</v>
      </c>
      <c r="C258" s="89" t="s">
        <v>375</v>
      </c>
      <c r="D258" s="88">
        <v>50</v>
      </c>
      <c r="E258" s="89" t="s">
        <v>56</v>
      </c>
      <c r="F258" s="89"/>
      <c r="G258" s="89">
        <f t="shared" si="5"/>
        <v>0</v>
      </c>
    </row>
    <row r="259" spans="1:7" ht="15.75" customHeight="1" x14ac:dyDescent="0.25">
      <c r="A259" s="86">
        <v>49</v>
      </c>
      <c r="B259" s="89" t="s">
        <v>376</v>
      </c>
      <c r="C259" s="89" t="s">
        <v>377</v>
      </c>
      <c r="D259" s="88">
        <v>1</v>
      </c>
      <c r="E259" s="89" t="s">
        <v>56</v>
      </c>
      <c r="F259" s="89"/>
      <c r="G259" s="89">
        <f t="shared" si="5"/>
        <v>0</v>
      </c>
    </row>
    <row r="260" spans="1:7" ht="15.75" customHeight="1" x14ac:dyDescent="0.25">
      <c r="A260" s="86">
        <v>50</v>
      </c>
      <c r="B260" s="89" t="s">
        <v>378</v>
      </c>
      <c r="C260" s="89" t="s">
        <v>379</v>
      </c>
      <c r="D260" s="88">
        <v>10</v>
      </c>
      <c r="E260" s="89" t="s">
        <v>56</v>
      </c>
      <c r="F260" s="89"/>
      <c r="G260" s="89">
        <f t="shared" si="5"/>
        <v>0</v>
      </c>
    </row>
    <row r="261" spans="1:7" ht="15.75" customHeight="1" x14ac:dyDescent="0.25">
      <c r="A261" s="86">
        <v>51</v>
      </c>
      <c r="B261" s="89" t="s">
        <v>350</v>
      </c>
      <c r="C261" s="89" t="s">
        <v>351</v>
      </c>
      <c r="D261" s="88">
        <v>200</v>
      </c>
      <c r="E261" s="89" t="s">
        <v>218</v>
      </c>
      <c r="F261" s="89"/>
      <c r="G261" s="89">
        <f t="shared" si="5"/>
        <v>0</v>
      </c>
    </row>
    <row r="262" spans="1:7" ht="15.75" customHeight="1" x14ac:dyDescent="0.25">
      <c r="A262" s="86">
        <v>52</v>
      </c>
      <c r="B262" s="89" t="s">
        <v>49</v>
      </c>
      <c r="C262" s="89" t="s">
        <v>301</v>
      </c>
      <c r="D262" s="88">
        <v>2</v>
      </c>
      <c r="E262" s="89" t="s">
        <v>302</v>
      </c>
      <c r="F262" s="89"/>
      <c r="G262" s="89">
        <f t="shared" si="5"/>
        <v>0</v>
      </c>
    </row>
    <row r="263" spans="1:7" ht="15.75" customHeight="1" x14ac:dyDescent="0.25">
      <c r="A263" s="86"/>
      <c r="B263" s="110" t="s">
        <v>380</v>
      </c>
      <c r="C263" s="111"/>
      <c r="D263" s="89"/>
      <c r="E263" s="89"/>
      <c r="F263" s="89"/>
      <c r="G263" s="89"/>
    </row>
    <row r="264" spans="1:7" ht="15.75" customHeight="1" x14ac:dyDescent="0.25">
      <c r="A264" s="86">
        <v>53</v>
      </c>
      <c r="B264" s="89" t="s">
        <v>49</v>
      </c>
      <c r="C264" s="89" t="s">
        <v>301</v>
      </c>
      <c r="D264" s="88">
        <v>2</v>
      </c>
      <c r="E264" s="89" t="s">
        <v>302</v>
      </c>
      <c r="F264" s="89"/>
      <c r="G264" s="89">
        <f t="shared" si="5"/>
        <v>0</v>
      </c>
    </row>
    <row r="265" spans="1:7" ht="15.75" customHeight="1" x14ac:dyDescent="0.25">
      <c r="A265" s="86">
        <v>54</v>
      </c>
      <c r="B265" s="89" t="s">
        <v>370</v>
      </c>
      <c r="C265" s="89" t="s">
        <v>371</v>
      </c>
      <c r="D265" s="88">
        <v>250</v>
      </c>
      <c r="E265" s="89" t="s">
        <v>59</v>
      </c>
      <c r="F265" s="89"/>
      <c r="G265" s="89">
        <f t="shared" si="5"/>
        <v>0</v>
      </c>
    </row>
    <row r="266" spans="1:7" ht="15.75" customHeight="1" x14ac:dyDescent="0.25">
      <c r="A266" s="86">
        <v>55</v>
      </c>
      <c r="B266" s="89" t="s">
        <v>381</v>
      </c>
      <c r="C266" s="89" t="s">
        <v>382</v>
      </c>
      <c r="D266" s="88">
        <v>500</v>
      </c>
      <c r="E266" s="89" t="s">
        <v>59</v>
      </c>
      <c r="F266" s="89"/>
      <c r="G266" s="89">
        <f t="shared" si="5"/>
        <v>0</v>
      </c>
    </row>
    <row r="267" spans="1:7" ht="15.75" customHeight="1" x14ac:dyDescent="0.25">
      <c r="A267" s="86">
        <v>56</v>
      </c>
      <c r="B267" s="89" t="s">
        <v>383</v>
      </c>
      <c r="C267" s="89" t="s">
        <v>384</v>
      </c>
      <c r="D267" s="88">
        <v>5</v>
      </c>
      <c r="E267" s="89" t="s">
        <v>385</v>
      </c>
      <c r="F267" s="89"/>
      <c r="G267" s="89">
        <f t="shared" ref="G267:G330" si="6">D267*F267</f>
        <v>0</v>
      </c>
    </row>
    <row r="268" spans="1:7" ht="15.75" customHeight="1" x14ac:dyDescent="0.25">
      <c r="A268" s="86">
        <v>57</v>
      </c>
      <c r="B268" s="89" t="s">
        <v>386</v>
      </c>
      <c r="C268" s="89" t="s">
        <v>387</v>
      </c>
      <c r="D268" s="88">
        <v>1</v>
      </c>
      <c r="E268" s="89" t="s">
        <v>388</v>
      </c>
      <c r="F268" s="89"/>
      <c r="G268" s="89">
        <f t="shared" si="6"/>
        <v>0</v>
      </c>
    </row>
    <row r="269" spans="1:7" ht="15.75" customHeight="1" x14ac:dyDescent="0.25">
      <c r="A269" s="86">
        <v>58</v>
      </c>
      <c r="B269" s="89" t="s">
        <v>389</v>
      </c>
      <c r="C269" s="89" t="s">
        <v>390</v>
      </c>
      <c r="D269" s="88">
        <v>1</v>
      </c>
      <c r="E269" s="89" t="s">
        <v>293</v>
      </c>
      <c r="F269" s="89"/>
      <c r="G269" s="89">
        <f t="shared" si="6"/>
        <v>0</v>
      </c>
    </row>
    <row r="270" spans="1:7" ht="15.75" customHeight="1" x14ac:dyDescent="0.25">
      <c r="A270" s="86">
        <v>59</v>
      </c>
      <c r="B270" s="89" t="s">
        <v>391</v>
      </c>
      <c r="C270" s="89" t="s">
        <v>392</v>
      </c>
      <c r="D270" s="88">
        <v>1</v>
      </c>
      <c r="E270" s="89" t="s">
        <v>293</v>
      </c>
      <c r="F270" s="89"/>
      <c r="G270" s="89">
        <f t="shared" si="6"/>
        <v>0</v>
      </c>
    </row>
    <row r="271" spans="1:7" ht="15.75" customHeight="1" x14ac:dyDescent="0.25">
      <c r="A271" s="86">
        <v>60</v>
      </c>
      <c r="B271" s="89" t="s">
        <v>393</v>
      </c>
      <c r="C271" s="89" t="s">
        <v>394</v>
      </c>
      <c r="D271" s="88">
        <v>1</v>
      </c>
      <c r="E271" s="89" t="s">
        <v>293</v>
      </c>
      <c r="F271" s="89"/>
      <c r="G271" s="89">
        <f t="shared" si="6"/>
        <v>0</v>
      </c>
    </row>
    <row r="272" spans="1:7" ht="15.75" customHeight="1" x14ac:dyDescent="0.25">
      <c r="A272" s="86">
        <v>61</v>
      </c>
      <c r="B272" s="89" t="s">
        <v>169</v>
      </c>
      <c r="C272" s="89" t="s">
        <v>395</v>
      </c>
      <c r="D272" s="88">
        <v>1</v>
      </c>
      <c r="E272" s="89" t="s">
        <v>293</v>
      </c>
      <c r="F272" s="89"/>
      <c r="G272" s="89">
        <f t="shared" si="6"/>
        <v>0</v>
      </c>
    </row>
    <row r="273" spans="1:7" ht="15.75" customHeight="1" x14ac:dyDescent="0.25">
      <c r="A273" s="86">
        <v>62</v>
      </c>
      <c r="B273" s="89" t="s">
        <v>137</v>
      </c>
      <c r="C273" s="89" t="s">
        <v>361</v>
      </c>
      <c r="D273" s="88">
        <v>100</v>
      </c>
      <c r="E273" s="89" t="s">
        <v>362</v>
      </c>
      <c r="F273" s="89"/>
      <c r="G273" s="89">
        <f t="shared" si="6"/>
        <v>0</v>
      </c>
    </row>
    <row r="274" spans="1:7" ht="15.75" customHeight="1" x14ac:dyDescent="0.25">
      <c r="A274" s="86">
        <v>63</v>
      </c>
      <c r="B274" s="89" t="s">
        <v>396</v>
      </c>
      <c r="C274" s="89" t="s">
        <v>397</v>
      </c>
      <c r="D274" s="88">
        <v>2</v>
      </c>
      <c r="E274" s="89" t="s">
        <v>293</v>
      </c>
      <c r="F274" s="89"/>
      <c r="G274" s="89">
        <f t="shared" si="6"/>
        <v>0</v>
      </c>
    </row>
    <row r="275" spans="1:7" ht="15.75" customHeight="1" x14ac:dyDescent="0.25">
      <c r="A275" s="86">
        <v>64</v>
      </c>
      <c r="B275" s="89" t="s">
        <v>398</v>
      </c>
      <c r="C275" s="89" t="s">
        <v>399</v>
      </c>
      <c r="D275" s="88">
        <v>2</v>
      </c>
      <c r="E275" s="89" t="s">
        <v>293</v>
      </c>
      <c r="F275" s="89"/>
      <c r="G275" s="89">
        <f t="shared" si="6"/>
        <v>0</v>
      </c>
    </row>
    <row r="276" spans="1:7" ht="15.75" customHeight="1" x14ac:dyDescent="0.25">
      <c r="A276" s="86"/>
      <c r="B276" s="110" t="s">
        <v>400</v>
      </c>
      <c r="C276" s="111"/>
      <c r="D276" s="89"/>
      <c r="E276" s="89"/>
      <c r="F276" s="89"/>
      <c r="G276" s="89"/>
    </row>
    <row r="277" spans="1:7" ht="15.75" customHeight="1" x14ac:dyDescent="0.25">
      <c r="A277" s="86">
        <v>65</v>
      </c>
      <c r="B277" s="89" t="s">
        <v>401</v>
      </c>
      <c r="C277" s="89" t="s">
        <v>402</v>
      </c>
      <c r="D277" s="88">
        <v>1</v>
      </c>
      <c r="E277" s="89" t="s">
        <v>50</v>
      </c>
      <c r="F277" s="89"/>
      <c r="G277" s="89">
        <f t="shared" si="6"/>
        <v>0</v>
      </c>
    </row>
    <row r="278" spans="1:7" ht="15.75" customHeight="1" x14ac:dyDescent="0.25">
      <c r="A278" s="86">
        <v>66</v>
      </c>
      <c r="B278" s="89" t="s">
        <v>403</v>
      </c>
      <c r="C278" s="89" t="s">
        <v>404</v>
      </c>
      <c r="D278" s="88">
        <v>50</v>
      </c>
      <c r="E278" s="89" t="s">
        <v>59</v>
      </c>
      <c r="F278" s="89"/>
      <c r="G278" s="89">
        <f t="shared" si="6"/>
        <v>0</v>
      </c>
    </row>
    <row r="279" spans="1:7" ht="15.75" customHeight="1" x14ac:dyDescent="0.25">
      <c r="A279" s="86">
        <v>67</v>
      </c>
      <c r="B279" s="89" t="s">
        <v>405</v>
      </c>
      <c r="C279" s="89" t="s">
        <v>406</v>
      </c>
      <c r="D279" s="88">
        <v>50</v>
      </c>
      <c r="E279" s="89" t="s">
        <v>59</v>
      </c>
      <c r="F279" s="89"/>
      <c r="G279" s="89">
        <f t="shared" si="6"/>
        <v>0</v>
      </c>
    </row>
    <row r="280" spans="1:7" ht="15.75" customHeight="1" x14ac:dyDescent="0.25">
      <c r="A280" s="86">
        <v>68</v>
      </c>
      <c r="B280" s="89" t="s">
        <v>407</v>
      </c>
      <c r="C280" s="89" t="s">
        <v>408</v>
      </c>
      <c r="D280" s="88">
        <v>5</v>
      </c>
      <c r="E280" s="89" t="s">
        <v>56</v>
      </c>
      <c r="F280" s="89"/>
      <c r="G280" s="89">
        <f t="shared" si="6"/>
        <v>0</v>
      </c>
    </row>
    <row r="281" spans="1:7" ht="15.75" customHeight="1" x14ac:dyDescent="0.25">
      <c r="A281" s="86">
        <v>69</v>
      </c>
      <c r="B281" s="89" t="s">
        <v>324</v>
      </c>
      <c r="C281" s="89" t="s">
        <v>325</v>
      </c>
      <c r="D281" s="88">
        <v>50</v>
      </c>
      <c r="E281" s="89" t="s">
        <v>56</v>
      </c>
      <c r="F281" s="89"/>
      <c r="G281" s="89">
        <f t="shared" si="6"/>
        <v>0</v>
      </c>
    </row>
    <row r="282" spans="1:7" ht="15.75" customHeight="1" x14ac:dyDescent="0.25">
      <c r="A282" s="86">
        <v>70</v>
      </c>
      <c r="B282" s="89" t="s">
        <v>49</v>
      </c>
      <c r="C282" s="89" t="s">
        <v>301</v>
      </c>
      <c r="D282" s="88">
        <v>2</v>
      </c>
      <c r="E282" s="89" t="s">
        <v>302</v>
      </c>
      <c r="F282" s="89"/>
      <c r="G282" s="89">
        <f t="shared" si="6"/>
        <v>0</v>
      </c>
    </row>
    <row r="283" spans="1:7" ht="15.75" customHeight="1" x14ac:dyDescent="0.25">
      <c r="A283" s="86"/>
      <c r="B283" s="110" t="s">
        <v>409</v>
      </c>
      <c r="C283" s="111"/>
      <c r="D283" s="89"/>
      <c r="E283" s="89"/>
      <c r="F283" s="89"/>
      <c r="G283" s="89"/>
    </row>
    <row r="284" spans="1:7" ht="15.75" customHeight="1" x14ac:dyDescent="0.25">
      <c r="A284" s="86">
        <v>71</v>
      </c>
      <c r="B284" s="89" t="s">
        <v>370</v>
      </c>
      <c r="C284" s="89" t="s">
        <v>371</v>
      </c>
      <c r="D284" s="88">
        <v>250</v>
      </c>
      <c r="E284" s="89" t="s">
        <v>59</v>
      </c>
      <c r="F284" s="89"/>
      <c r="G284" s="89">
        <f t="shared" si="6"/>
        <v>0</v>
      </c>
    </row>
    <row r="285" spans="1:7" ht="15.75" customHeight="1" x14ac:dyDescent="0.25">
      <c r="A285" s="86">
        <v>72</v>
      </c>
      <c r="B285" s="89" t="s">
        <v>410</v>
      </c>
      <c r="C285" s="89" t="s">
        <v>411</v>
      </c>
      <c r="D285" s="88">
        <v>5</v>
      </c>
      <c r="E285" s="89" t="s">
        <v>56</v>
      </c>
      <c r="F285" s="89"/>
      <c r="G285" s="89">
        <f t="shared" si="6"/>
        <v>0</v>
      </c>
    </row>
    <row r="286" spans="1:7" ht="15.75" customHeight="1" x14ac:dyDescent="0.25">
      <c r="A286" s="86">
        <v>73</v>
      </c>
      <c r="B286" s="89" t="s">
        <v>412</v>
      </c>
      <c r="C286" s="89" t="s">
        <v>140</v>
      </c>
      <c r="D286" s="88">
        <v>30</v>
      </c>
      <c r="E286" s="89" t="s">
        <v>56</v>
      </c>
      <c r="F286" s="89"/>
      <c r="G286" s="89">
        <f t="shared" si="6"/>
        <v>0</v>
      </c>
    </row>
    <row r="287" spans="1:7" ht="15.75" customHeight="1" x14ac:dyDescent="0.25">
      <c r="A287" s="86">
        <v>74</v>
      </c>
      <c r="B287" s="89" t="s">
        <v>413</v>
      </c>
      <c r="C287" s="89" t="s">
        <v>140</v>
      </c>
      <c r="D287" s="88">
        <v>25</v>
      </c>
      <c r="E287" s="89" t="s">
        <v>56</v>
      </c>
      <c r="F287" s="89"/>
      <c r="G287" s="89">
        <f t="shared" si="6"/>
        <v>0</v>
      </c>
    </row>
    <row r="288" spans="1:7" ht="15.75" customHeight="1" x14ac:dyDescent="0.25">
      <c r="A288" s="86">
        <v>75</v>
      </c>
      <c r="B288" s="89" t="s">
        <v>137</v>
      </c>
      <c r="C288" s="89" t="s">
        <v>361</v>
      </c>
      <c r="D288" s="88">
        <v>100</v>
      </c>
      <c r="E288" s="89" t="s">
        <v>362</v>
      </c>
      <c r="F288" s="89"/>
      <c r="G288" s="89">
        <f t="shared" si="6"/>
        <v>0</v>
      </c>
    </row>
    <row r="289" spans="1:7" ht="15.75" customHeight="1" x14ac:dyDescent="0.25">
      <c r="A289" s="86">
        <v>76</v>
      </c>
      <c r="B289" s="89" t="s">
        <v>49</v>
      </c>
      <c r="C289" s="89" t="s">
        <v>301</v>
      </c>
      <c r="D289" s="88">
        <v>2</v>
      </c>
      <c r="E289" s="89" t="s">
        <v>302</v>
      </c>
      <c r="F289" s="89"/>
      <c r="G289" s="89">
        <f t="shared" si="6"/>
        <v>0</v>
      </c>
    </row>
    <row r="290" spans="1:7" ht="15.75" customHeight="1" x14ac:dyDescent="0.25">
      <c r="A290" s="86"/>
      <c r="B290" s="110" t="s">
        <v>414</v>
      </c>
      <c r="C290" s="111"/>
      <c r="D290" s="89"/>
      <c r="E290" s="89"/>
      <c r="F290" s="89"/>
      <c r="G290" s="89"/>
    </row>
    <row r="291" spans="1:7" ht="15.75" customHeight="1" x14ac:dyDescent="0.25">
      <c r="A291" s="86">
        <v>77</v>
      </c>
      <c r="B291" s="89" t="s">
        <v>415</v>
      </c>
      <c r="C291" s="89" t="s">
        <v>416</v>
      </c>
      <c r="D291" s="88">
        <v>1</v>
      </c>
      <c r="E291" s="89" t="s">
        <v>385</v>
      </c>
      <c r="F291" s="89"/>
      <c r="G291" s="89">
        <f t="shared" si="6"/>
        <v>0</v>
      </c>
    </row>
    <row r="292" spans="1:7" ht="15.75" customHeight="1" x14ac:dyDescent="0.25">
      <c r="A292" s="86">
        <v>78</v>
      </c>
      <c r="B292" s="112" t="s">
        <v>417</v>
      </c>
      <c r="C292" s="112" t="s">
        <v>418</v>
      </c>
      <c r="D292" s="88">
        <v>1</v>
      </c>
      <c r="E292" s="89" t="s">
        <v>293</v>
      </c>
      <c r="F292" s="89"/>
      <c r="G292" s="89">
        <f t="shared" si="6"/>
        <v>0</v>
      </c>
    </row>
    <row r="293" spans="1:7" ht="15.75" customHeight="1" x14ac:dyDescent="0.25">
      <c r="A293" s="86">
        <v>79</v>
      </c>
      <c r="B293" s="89" t="s">
        <v>419</v>
      </c>
      <c r="C293" s="89" t="s">
        <v>140</v>
      </c>
      <c r="D293" s="88">
        <v>50</v>
      </c>
      <c r="E293" s="89" t="s">
        <v>56</v>
      </c>
      <c r="F293" s="89"/>
      <c r="G293" s="89">
        <f t="shared" si="6"/>
        <v>0</v>
      </c>
    </row>
    <row r="294" spans="1:7" ht="15.75" customHeight="1" x14ac:dyDescent="0.25">
      <c r="A294" s="86">
        <v>80</v>
      </c>
      <c r="B294" s="89" t="s">
        <v>420</v>
      </c>
      <c r="C294" s="89" t="s">
        <v>297</v>
      </c>
      <c r="D294" s="88">
        <v>1</v>
      </c>
      <c r="E294" s="89" t="s">
        <v>298</v>
      </c>
      <c r="F294" s="89"/>
      <c r="G294" s="89">
        <f t="shared" si="6"/>
        <v>0</v>
      </c>
    </row>
    <row r="295" spans="1:7" ht="15.75" customHeight="1" x14ac:dyDescent="0.25">
      <c r="A295" s="86">
        <v>81</v>
      </c>
      <c r="B295" s="89" t="s">
        <v>421</v>
      </c>
      <c r="C295" s="89" t="s">
        <v>422</v>
      </c>
      <c r="D295" s="88">
        <v>1</v>
      </c>
      <c r="E295" s="89" t="s">
        <v>298</v>
      </c>
      <c r="F295" s="89"/>
      <c r="G295" s="89">
        <f t="shared" si="6"/>
        <v>0</v>
      </c>
    </row>
    <row r="296" spans="1:7" ht="15.75" customHeight="1" x14ac:dyDescent="0.25">
      <c r="A296" s="86">
        <v>82</v>
      </c>
      <c r="B296" s="89" t="s">
        <v>423</v>
      </c>
      <c r="C296" s="89" t="s">
        <v>424</v>
      </c>
      <c r="D296" s="88">
        <v>100</v>
      </c>
      <c r="E296" s="89" t="s">
        <v>56</v>
      </c>
      <c r="F296" s="89"/>
      <c r="G296" s="89">
        <f t="shared" si="6"/>
        <v>0</v>
      </c>
    </row>
    <row r="297" spans="1:7" ht="15.75" customHeight="1" x14ac:dyDescent="0.25">
      <c r="A297" s="86">
        <v>83</v>
      </c>
      <c r="B297" s="89" t="s">
        <v>425</v>
      </c>
      <c r="C297" s="89" t="s">
        <v>424</v>
      </c>
      <c r="D297" s="88">
        <v>5</v>
      </c>
      <c r="E297" s="89" t="s">
        <v>56</v>
      </c>
      <c r="F297" s="89"/>
      <c r="G297" s="89">
        <f t="shared" si="6"/>
        <v>0</v>
      </c>
    </row>
    <row r="298" spans="1:7" ht="15.75" customHeight="1" x14ac:dyDescent="0.25">
      <c r="A298" s="86">
        <v>84</v>
      </c>
      <c r="B298" s="89" t="s">
        <v>426</v>
      </c>
      <c r="C298" s="89" t="s">
        <v>427</v>
      </c>
      <c r="D298" s="88">
        <v>5</v>
      </c>
      <c r="E298" s="89" t="s">
        <v>56</v>
      </c>
      <c r="F298" s="89"/>
      <c r="G298" s="89">
        <f t="shared" si="6"/>
        <v>0</v>
      </c>
    </row>
    <row r="299" spans="1:7" ht="15.75" customHeight="1" x14ac:dyDescent="0.25">
      <c r="A299" s="86"/>
      <c r="B299" s="110" t="s">
        <v>428</v>
      </c>
      <c r="C299" s="111"/>
      <c r="D299" s="89"/>
      <c r="E299" s="89"/>
      <c r="F299" s="89"/>
      <c r="G299" s="89"/>
    </row>
    <row r="300" spans="1:7" ht="15.75" customHeight="1" x14ac:dyDescent="0.25">
      <c r="A300" s="86">
        <v>85</v>
      </c>
      <c r="B300" s="112" t="s">
        <v>417</v>
      </c>
      <c r="C300" s="112" t="s">
        <v>418</v>
      </c>
      <c r="D300" s="88">
        <v>1</v>
      </c>
      <c r="E300" s="89" t="s">
        <v>293</v>
      </c>
      <c r="F300" s="89"/>
      <c r="G300" s="89">
        <f t="shared" si="6"/>
        <v>0</v>
      </c>
    </row>
    <row r="301" spans="1:7" ht="15.75" customHeight="1" x14ac:dyDescent="0.25">
      <c r="A301" s="86">
        <v>86</v>
      </c>
      <c r="B301" s="89" t="s">
        <v>429</v>
      </c>
      <c r="C301" s="89" t="s">
        <v>430</v>
      </c>
      <c r="D301" s="88">
        <v>1</v>
      </c>
      <c r="E301" s="89" t="s">
        <v>293</v>
      </c>
      <c r="F301" s="89"/>
      <c r="G301" s="89">
        <f t="shared" si="6"/>
        <v>0</v>
      </c>
    </row>
    <row r="302" spans="1:7" ht="15.75" customHeight="1" x14ac:dyDescent="0.25">
      <c r="A302" s="86">
        <v>87</v>
      </c>
      <c r="B302" s="89" t="s">
        <v>137</v>
      </c>
      <c r="C302" s="89" t="s">
        <v>361</v>
      </c>
      <c r="D302" s="88">
        <v>100</v>
      </c>
      <c r="E302" s="89" t="s">
        <v>362</v>
      </c>
      <c r="F302" s="89"/>
      <c r="G302" s="89">
        <f t="shared" si="6"/>
        <v>0</v>
      </c>
    </row>
    <row r="303" spans="1:7" ht="15.75" customHeight="1" x14ac:dyDescent="0.25">
      <c r="A303" s="86">
        <v>88</v>
      </c>
      <c r="B303" s="89" t="s">
        <v>169</v>
      </c>
      <c r="C303" s="89" t="s">
        <v>395</v>
      </c>
      <c r="D303" s="88">
        <v>2</v>
      </c>
      <c r="E303" s="89" t="s">
        <v>293</v>
      </c>
      <c r="F303" s="89"/>
      <c r="G303" s="89">
        <f t="shared" si="6"/>
        <v>0</v>
      </c>
    </row>
    <row r="304" spans="1:7" ht="15.75" customHeight="1" x14ac:dyDescent="0.25">
      <c r="A304" s="86">
        <v>89</v>
      </c>
      <c r="B304" s="89" t="s">
        <v>393</v>
      </c>
      <c r="C304" s="89" t="s">
        <v>394</v>
      </c>
      <c r="D304" s="88">
        <v>4</v>
      </c>
      <c r="E304" s="89" t="s">
        <v>293</v>
      </c>
      <c r="F304" s="89"/>
      <c r="G304" s="89">
        <f t="shared" si="6"/>
        <v>0</v>
      </c>
    </row>
    <row r="305" spans="1:7" ht="15.75" customHeight="1" x14ac:dyDescent="0.25">
      <c r="A305" s="86">
        <v>90</v>
      </c>
      <c r="B305" s="89" t="s">
        <v>431</v>
      </c>
      <c r="C305" s="89" t="s">
        <v>424</v>
      </c>
      <c r="D305" s="88">
        <v>100</v>
      </c>
      <c r="E305" s="89" t="s">
        <v>59</v>
      </c>
      <c r="F305" s="89"/>
      <c r="G305" s="89">
        <f t="shared" si="6"/>
        <v>0</v>
      </c>
    </row>
    <row r="306" spans="1:7" ht="15.75" customHeight="1" x14ac:dyDescent="0.25">
      <c r="A306" s="86">
        <v>91</v>
      </c>
      <c r="B306" s="89" t="s">
        <v>432</v>
      </c>
      <c r="C306" s="89" t="s">
        <v>433</v>
      </c>
      <c r="D306" s="88">
        <v>5</v>
      </c>
      <c r="E306" s="89" t="s">
        <v>434</v>
      </c>
      <c r="F306" s="89"/>
      <c r="G306" s="89">
        <f t="shared" si="6"/>
        <v>0</v>
      </c>
    </row>
    <row r="307" spans="1:7" ht="15.75" customHeight="1" x14ac:dyDescent="0.25">
      <c r="A307" s="86">
        <v>92</v>
      </c>
      <c r="B307" s="89" t="s">
        <v>425</v>
      </c>
      <c r="C307" s="89" t="s">
        <v>424</v>
      </c>
      <c r="D307" s="88">
        <v>5</v>
      </c>
      <c r="E307" s="89" t="s">
        <v>56</v>
      </c>
      <c r="F307" s="89"/>
      <c r="G307" s="89">
        <f t="shared" si="6"/>
        <v>0</v>
      </c>
    </row>
    <row r="308" spans="1:7" ht="15.75" customHeight="1" x14ac:dyDescent="0.25">
      <c r="A308" s="86">
        <v>93</v>
      </c>
      <c r="B308" s="89" t="s">
        <v>435</v>
      </c>
      <c r="C308" s="89" t="s">
        <v>436</v>
      </c>
      <c r="D308" s="88">
        <v>50</v>
      </c>
      <c r="E308" s="89" t="s">
        <v>56</v>
      </c>
      <c r="F308" s="89"/>
      <c r="G308" s="89">
        <f t="shared" si="6"/>
        <v>0</v>
      </c>
    </row>
    <row r="309" spans="1:7" ht="15.75" customHeight="1" x14ac:dyDescent="0.25">
      <c r="A309" s="86">
        <v>94</v>
      </c>
      <c r="B309" s="89" t="s">
        <v>437</v>
      </c>
      <c r="C309" s="89" t="s">
        <v>438</v>
      </c>
      <c r="D309" s="88">
        <v>5</v>
      </c>
      <c r="E309" s="89" t="s">
        <v>239</v>
      </c>
      <c r="F309" s="89"/>
      <c r="G309" s="89">
        <f t="shared" si="6"/>
        <v>0</v>
      </c>
    </row>
    <row r="310" spans="1:7" ht="15.75" customHeight="1" x14ac:dyDescent="0.25">
      <c r="A310" s="86"/>
      <c r="B310" s="110" t="s">
        <v>439</v>
      </c>
      <c r="C310" s="111"/>
      <c r="D310" s="89"/>
      <c r="E310" s="89"/>
      <c r="F310" s="89"/>
      <c r="G310" s="89"/>
    </row>
    <row r="311" spans="1:7" ht="15.75" customHeight="1" x14ac:dyDescent="0.25">
      <c r="A311" s="86">
        <v>95</v>
      </c>
      <c r="B311" s="89" t="s">
        <v>440</v>
      </c>
      <c r="C311" s="89" t="s">
        <v>402</v>
      </c>
      <c r="D311" s="88">
        <v>1</v>
      </c>
      <c r="E311" s="89" t="s">
        <v>50</v>
      </c>
      <c r="F311" s="89"/>
      <c r="G311" s="89">
        <f t="shared" si="6"/>
        <v>0</v>
      </c>
    </row>
    <row r="312" spans="1:7" ht="15.75" customHeight="1" x14ac:dyDescent="0.25">
      <c r="A312" s="86">
        <v>97</v>
      </c>
      <c r="B312" s="112" t="s">
        <v>441</v>
      </c>
      <c r="C312" s="112" t="s">
        <v>369</v>
      </c>
      <c r="D312" s="91">
        <v>1</v>
      </c>
      <c r="E312" s="112" t="s">
        <v>298</v>
      </c>
      <c r="F312" s="89"/>
      <c r="G312" s="89">
        <f t="shared" si="6"/>
        <v>0</v>
      </c>
    </row>
    <row r="313" spans="1:7" ht="15.75" customHeight="1" x14ac:dyDescent="0.25">
      <c r="A313" s="86">
        <v>98</v>
      </c>
      <c r="B313" s="89" t="s">
        <v>442</v>
      </c>
      <c r="C313" s="89" t="s">
        <v>436</v>
      </c>
      <c r="D313" s="88">
        <v>50</v>
      </c>
      <c r="E313" s="89" t="s">
        <v>56</v>
      </c>
      <c r="F313" s="89"/>
      <c r="G313" s="89">
        <f t="shared" si="6"/>
        <v>0</v>
      </c>
    </row>
    <row r="314" spans="1:7" ht="15.75" customHeight="1" x14ac:dyDescent="0.25">
      <c r="A314" s="86">
        <v>99</v>
      </c>
      <c r="B314" s="89" t="s">
        <v>437</v>
      </c>
      <c r="C314" s="89" t="s">
        <v>438</v>
      </c>
      <c r="D314" s="88">
        <v>5</v>
      </c>
      <c r="E314" s="89" t="s">
        <v>239</v>
      </c>
      <c r="F314" s="89"/>
      <c r="G314" s="89">
        <f t="shared" si="6"/>
        <v>0</v>
      </c>
    </row>
    <row r="315" spans="1:7" ht="15.75" customHeight="1" x14ac:dyDescent="0.25">
      <c r="A315" s="86">
        <v>100</v>
      </c>
      <c r="B315" s="89" t="s">
        <v>431</v>
      </c>
      <c r="C315" s="89" t="s">
        <v>424</v>
      </c>
      <c r="D315" s="88">
        <v>100</v>
      </c>
      <c r="E315" s="89" t="s">
        <v>59</v>
      </c>
      <c r="F315" s="89"/>
      <c r="G315" s="89">
        <f t="shared" si="6"/>
        <v>0</v>
      </c>
    </row>
    <row r="316" spans="1:7" ht="15.75" customHeight="1" x14ac:dyDescent="0.25">
      <c r="A316" s="86"/>
      <c r="B316" s="113" t="s">
        <v>443</v>
      </c>
      <c r="C316" s="114"/>
      <c r="D316" s="89"/>
      <c r="E316" s="89"/>
      <c r="F316" s="89"/>
      <c r="G316" s="89"/>
    </row>
    <row r="317" spans="1:7" ht="15.75" customHeight="1" x14ac:dyDescent="0.25">
      <c r="A317" s="86">
        <v>102</v>
      </c>
      <c r="B317" s="89" t="s">
        <v>444</v>
      </c>
      <c r="C317" s="89" t="s">
        <v>445</v>
      </c>
      <c r="D317" s="88">
        <v>1</v>
      </c>
      <c r="E317" s="89" t="s">
        <v>385</v>
      </c>
      <c r="F317" s="89"/>
      <c r="G317" s="89">
        <f t="shared" si="6"/>
        <v>0</v>
      </c>
    </row>
    <row r="318" spans="1:7" ht="15.75" customHeight="1" x14ac:dyDescent="0.25">
      <c r="A318" s="86">
        <f>A317+1</f>
        <v>103</v>
      </c>
      <c r="B318" s="89" t="s">
        <v>429</v>
      </c>
      <c r="C318" s="89" t="s">
        <v>430</v>
      </c>
      <c r="D318" s="88">
        <v>1</v>
      </c>
      <c r="E318" s="89" t="s">
        <v>293</v>
      </c>
      <c r="F318" s="89"/>
      <c r="G318" s="89">
        <f t="shared" si="6"/>
        <v>0</v>
      </c>
    </row>
    <row r="319" spans="1:7" ht="15.75" customHeight="1" x14ac:dyDescent="0.25">
      <c r="A319" s="86">
        <f t="shared" ref="A319:A370" si="7">A318+1</f>
        <v>104</v>
      </c>
      <c r="B319" s="89" t="s">
        <v>446</v>
      </c>
      <c r="C319" s="89" t="s">
        <v>446</v>
      </c>
      <c r="D319" s="88">
        <v>2</v>
      </c>
      <c r="E319" s="89" t="s">
        <v>293</v>
      </c>
      <c r="F319" s="89"/>
      <c r="G319" s="89">
        <f t="shared" si="6"/>
        <v>0</v>
      </c>
    </row>
    <row r="320" spans="1:7" ht="15.75" customHeight="1" x14ac:dyDescent="0.25">
      <c r="A320" s="86">
        <f t="shared" si="7"/>
        <v>105</v>
      </c>
      <c r="B320" s="89" t="s">
        <v>383</v>
      </c>
      <c r="C320" s="89" t="s">
        <v>384</v>
      </c>
      <c r="D320" s="88">
        <v>1</v>
      </c>
      <c r="E320" s="89" t="s">
        <v>385</v>
      </c>
      <c r="F320" s="89"/>
      <c r="G320" s="89">
        <f t="shared" si="6"/>
        <v>0</v>
      </c>
    </row>
    <row r="321" spans="1:7" ht="15.75" customHeight="1" x14ac:dyDescent="0.25">
      <c r="A321" s="86">
        <f t="shared" si="7"/>
        <v>106</v>
      </c>
      <c r="B321" s="89" t="s">
        <v>447</v>
      </c>
      <c r="C321" s="89" t="s">
        <v>448</v>
      </c>
      <c r="D321" s="88">
        <v>1</v>
      </c>
      <c r="E321" s="89" t="s">
        <v>293</v>
      </c>
      <c r="F321" s="89"/>
      <c r="G321" s="89">
        <f t="shared" si="6"/>
        <v>0</v>
      </c>
    </row>
    <row r="322" spans="1:7" ht="15.75" customHeight="1" x14ac:dyDescent="0.25">
      <c r="A322" s="86">
        <f t="shared" si="7"/>
        <v>107</v>
      </c>
      <c r="B322" s="89" t="s">
        <v>386</v>
      </c>
      <c r="C322" s="89" t="s">
        <v>387</v>
      </c>
      <c r="D322" s="88">
        <v>1</v>
      </c>
      <c r="E322" s="89" t="s">
        <v>388</v>
      </c>
      <c r="F322" s="89"/>
      <c r="G322" s="89">
        <f t="shared" si="6"/>
        <v>0</v>
      </c>
    </row>
    <row r="323" spans="1:7" ht="15.75" customHeight="1" x14ac:dyDescent="0.25">
      <c r="A323" s="86">
        <f t="shared" si="7"/>
        <v>108</v>
      </c>
      <c r="B323" s="89" t="s">
        <v>324</v>
      </c>
      <c r="C323" s="89" t="s">
        <v>325</v>
      </c>
      <c r="D323" s="88">
        <v>50</v>
      </c>
      <c r="E323" s="89" t="s">
        <v>56</v>
      </c>
      <c r="F323" s="89"/>
      <c r="G323" s="89">
        <f t="shared" si="6"/>
        <v>0</v>
      </c>
    </row>
    <row r="324" spans="1:7" ht="15.75" customHeight="1" x14ac:dyDescent="0.25">
      <c r="A324" s="86">
        <f t="shared" si="7"/>
        <v>109</v>
      </c>
      <c r="B324" s="89" t="s">
        <v>449</v>
      </c>
      <c r="C324" s="89" t="s">
        <v>450</v>
      </c>
      <c r="D324" s="88">
        <v>4</v>
      </c>
      <c r="E324" s="89" t="s">
        <v>293</v>
      </c>
      <c r="F324" s="89"/>
      <c r="G324" s="89">
        <f t="shared" si="6"/>
        <v>0</v>
      </c>
    </row>
    <row r="325" spans="1:7" ht="15.75" customHeight="1" x14ac:dyDescent="0.25">
      <c r="A325" s="86">
        <f t="shared" si="7"/>
        <v>110</v>
      </c>
      <c r="B325" s="89" t="s">
        <v>451</v>
      </c>
      <c r="C325" s="89" t="s">
        <v>140</v>
      </c>
      <c r="D325" s="88">
        <v>25</v>
      </c>
      <c r="E325" s="89" t="s">
        <v>56</v>
      </c>
      <c r="F325" s="89"/>
      <c r="G325" s="89">
        <f t="shared" si="6"/>
        <v>0</v>
      </c>
    </row>
    <row r="326" spans="1:7" ht="15.75" customHeight="1" x14ac:dyDescent="0.25">
      <c r="A326" s="86">
        <f t="shared" si="7"/>
        <v>111</v>
      </c>
      <c r="B326" s="89" t="s">
        <v>452</v>
      </c>
      <c r="C326" s="89" t="s">
        <v>140</v>
      </c>
      <c r="D326" s="88">
        <v>500</v>
      </c>
      <c r="E326" s="89" t="s">
        <v>56</v>
      </c>
      <c r="F326" s="89"/>
      <c r="G326" s="89">
        <f t="shared" si="6"/>
        <v>0</v>
      </c>
    </row>
    <row r="327" spans="1:7" ht="15.75" customHeight="1" x14ac:dyDescent="0.25">
      <c r="A327" s="86">
        <f t="shared" si="7"/>
        <v>112</v>
      </c>
      <c r="B327" s="89" t="s">
        <v>49</v>
      </c>
      <c r="C327" s="89" t="s">
        <v>301</v>
      </c>
      <c r="D327" s="88">
        <v>2</v>
      </c>
      <c r="E327" s="89" t="s">
        <v>302</v>
      </c>
      <c r="F327" s="89"/>
      <c r="G327" s="89">
        <f t="shared" si="6"/>
        <v>0</v>
      </c>
    </row>
    <row r="328" spans="1:7" ht="15.75" customHeight="1" x14ac:dyDescent="0.25">
      <c r="A328" s="86"/>
      <c r="B328" s="110" t="s">
        <v>453</v>
      </c>
      <c r="C328" s="111"/>
      <c r="D328" s="89"/>
      <c r="E328" s="89"/>
      <c r="F328" s="89"/>
      <c r="G328" s="89"/>
    </row>
    <row r="329" spans="1:7" ht="15.75" customHeight="1" x14ac:dyDescent="0.25">
      <c r="A329" s="86">
        <f>A328+1+A327</f>
        <v>113</v>
      </c>
      <c r="B329" s="89" t="s">
        <v>454</v>
      </c>
      <c r="C329" s="89" t="s">
        <v>455</v>
      </c>
      <c r="D329" s="88">
        <v>4</v>
      </c>
      <c r="E329" s="89" t="s">
        <v>246</v>
      </c>
      <c r="F329" s="89"/>
      <c r="G329" s="89">
        <f t="shared" si="6"/>
        <v>0</v>
      </c>
    </row>
    <row r="330" spans="1:7" ht="15.75" customHeight="1" x14ac:dyDescent="0.25">
      <c r="A330" s="86">
        <f t="shared" si="7"/>
        <v>114</v>
      </c>
      <c r="B330" s="89" t="s">
        <v>456</v>
      </c>
      <c r="C330" s="89" t="s">
        <v>457</v>
      </c>
      <c r="D330" s="88">
        <v>2</v>
      </c>
      <c r="E330" s="89" t="s">
        <v>293</v>
      </c>
      <c r="F330" s="89"/>
      <c r="G330" s="89">
        <f t="shared" si="6"/>
        <v>0</v>
      </c>
    </row>
    <row r="331" spans="1:7" ht="15.75" customHeight="1" x14ac:dyDescent="0.25">
      <c r="A331" s="86">
        <f t="shared" si="7"/>
        <v>115</v>
      </c>
      <c r="B331" s="89" t="s">
        <v>458</v>
      </c>
      <c r="C331" s="89" t="s">
        <v>361</v>
      </c>
      <c r="D331" s="88">
        <v>100</v>
      </c>
      <c r="E331" s="89" t="s">
        <v>362</v>
      </c>
      <c r="F331" s="89"/>
      <c r="G331" s="89">
        <f t="shared" ref="G331:G370" si="8">D331*F331</f>
        <v>0</v>
      </c>
    </row>
    <row r="332" spans="1:7" ht="15.75" customHeight="1" x14ac:dyDescent="0.25">
      <c r="A332" s="86"/>
      <c r="B332" s="113" t="s">
        <v>459</v>
      </c>
      <c r="C332" s="114"/>
      <c r="D332" s="89"/>
      <c r="E332" s="89"/>
      <c r="F332" s="89"/>
      <c r="G332" s="89"/>
    </row>
    <row r="333" spans="1:7" ht="15.75" customHeight="1" x14ac:dyDescent="0.25">
      <c r="A333" s="86">
        <f>A332+1+A331</f>
        <v>116</v>
      </c>
      <c r="B333" s="89" t="s">
        <v>460</v>
      </c>
      <c r="C333" s="89" t="s">
        <v>361</v>
      </c>
      <c r="D333" s="88">
        <v>100</v>
      </c>
      <c r="E333" s="89" t="s">
        <v>362</v>
      </c>
      <c r="F333" s="89"/>
      <c r="G333" s="89">
        <f t="shared" si="8"/>
        <v>0</v>
      </c>
    </row>
    <row r="334" spans="1:7" ht="15.75" customHeight="1" x14ac:dyDescent="0.25">
      <c r="A334" s="86">
        <f t="shared" si="7"/>
        <v>117</v>
      </c>
      <c r="B334" s="89" t="s">
        <v>461</v>
      </c>
      <c r="C334" s="89" t="s">
        <v>462</v>
      </c>
      <c r="D334" s="88">
        <v>100</v>
      </c>
      <c r="E334" s="89" t="s">
        <v>434</v>
      </c>
      <c r="F334" s="89"/>
      <c r="G334" s="89">
        <f t="shared" si="8"/>
        <v>0</v>
      </c>
    </row>
    <row r="335" spans="1:7" ht="15.75" customHeight="1" x14ac:dyDescent="0.25">
      <c r="A335" s="86">
        <f t="shared" si="7"/>
        <v>118</v>
      </c>
      <c r="B335" s="89" t="s">
        <v>463</v>
      </c>
      <c r="C335" s="89" t="s">
        <v>464</v>
      </c>
      <c r="D335" s="88">
        <v>1</v>
      </c>
      <c r="E335" s="89" t="s">
        <v>53</v>
      </c>
      <c r="F335" s="89"/>
      <c r="G335" s="89">
        <f t="shared" si="8"/>
        <v>0</v>
      </c>
    </row>
    <row r="336" spans="1:7" ht="15.75" customHeight="1" x14ac:dyDescent="0.25">
      <c r="A336" s="86">
        <f t="shared" si="7"/>
        <v>119</v>
      </c>
      <c r="B336" s="89" t="s">
        <v>465</v>
      </c>
      <c r="C336" s="89" t="s">
        <v>464</v>
      </c>
      <c r="D336" s="88">
        <v>500</v>
      </c>
      <c r="E336" s="89" t="s">
        <v>434</v>
      </c>
      <c r="F336" s="89"/>
      <c r="G336" s="89">
        <f t="shared" si="8"/>
        <v>0</v>
      </c>
    </row>
    <row r="337" spans="1:7" ht="15.75" customHeight="1" x14ac:dyDescent="0.25">
      <c r="A337" s="86">
        <f t="shared" si="7"/>
        <v>120</v>
      </c>
      <c r="B337" s="89" t="s">
        <v>466</v>
      </c>
      <c r="C337" s="89" t="s">
        <v>462</v>
      </c>
      <c r="D337" s="88">
        <v>25</v>
      </c>
      <c r="E337" s="89" t="s">
        <v>434</v>
      </c>
      <c r="F337" s="89"/>
      <c r="G337" s="89">
        <f t="shared" si="8"/>
        <v>0</v>
      </c>
    </row>
    <row r="338" spans="1:7" ht="15.75" customHeight="1" x14ac:dyDescent="0.25">
      <c r="A338" s="86">
        <f t="shared" si="7"/>
        <v>121</v>
      </c>
      <c r="B338" s="89" t="s">
        <v>401</v>
      </c>
      <c r="C338" s="89" t="s">
        <v>402</v>
      </c>
      <c r="D338" s="88">
        <v>1</v>
      </c>
      <c r="E338" s="89" t="s">
        <v>50</v>
      </c>
      <c r="F338" s="89"/>
      <c r="G338" s="89">
        <f t="shared" si="8"/>
        <v>0</v>
      </c>
    </row>
    <row r="339" spans="1:7" ht="15.75" customHeight="1" x14ac:dyDescent="0.25">
      <c r="A339" s="86">
        <f t="shared" si="7"/>
        <v>122</v>
      </c>
      <c r="B339" s="89" t="s">
        <v>467</v>
      </c>
      <c r="C339" s="89" t="s">
        <v>462</v>
      </c>
      <c r="D339" s="88">
        <v>3</v>
      </c>
      <c r="E339" s="89" t="s">
        <v>434</v>
      </c>
      <c r="F339" s="89"/>
      <c r="G339" s="89">
        <f t="shared" si="8"/>
        <v>0</v>
      </c>
    </row>
    <row r="340" spans="1:7" ht="15.75" customHeight="1" x14ac:dyDescent="0.25">
      <c r="A340" s="86">
        <f t="shared" si="7"/>
        <v>123</v>
      </c>
      <c r="B340" s="89" t="s">
        <v>468</v>
      </c>
      <c r="C340" s="89" t="s">
        <v>462</v>
      </c>
      <c r="D340" s="88">
        <v>100</v>
      </c>
      <c r="E340" s="89" t="s">
        <v>434</v>
      </c>
      <c r="F340" s="89"/>
      <c r="G340" s="89">
        <f t="shared" si="8"/>
        <v>0</v>
      </c>
    </row>
    <row r="341" spans="1:7" ht="15.75" customHeight="1" x14ac:dyDescent="0.25">
      <c r="A341" s="86">
        <f t="shared" si="7"/>
        <v>124</v>
      </c>
      <c r="B341" s="89" t="s">
        <v>49</v>
      </c>
      <c r="C341" s="89" t="s">
        <v>301</v>
      </c>
      <c r="D341" s="88">
        <v>2</v>
      </c>
      <c r="E341" s="89" t="s">
        <v>302</v>
      </c>
      <c r="F341" s="89"/>
      <c r="G341" s="89">
        <f t="shared" si="8"/>
        <v>0</v>
      </c>
    </row>
    <row r="342" spans="1:7" ht="15.75" customHeight="1" x14ac:dyDescent="0.25">
      <c r="A342" s="86">
        <f t="shared" si="7"/>
        <v>125</v>
      </c>
      <c r="B342" s="89" t="s">
        <v>469</v>
      </c>
      <c r="C342" s="89" t="s">
        <v>462</v>
      </c>
      <c r="D342" s="88">
        <v>250</v>
      </c>
      <c r="E342" s="89" t="s">
        <v>434</v>
      </c>
      <c r="F342" s="89"/>
      <c r="G342" s="89">
        <f t="shared" si="8"/>
        <v>0</v>
      </c>
    </row>
    <row r="343" spans="1:7" ht="15.75" customHeight="1" x14ac:dyDescent="0.25">
      <c r="A343" s="86">
        <f t="shared" si="7"/>
        <v>126</v>
      </c>
      <c r="B343" s="89" t="s">
        <v>470</v>
      </c>
      <c r="C343" s="89" t="s">
        <v>471</v>
      </c>
      <c r="D343" s="88">
        <v>1</v>
      </c>
      <c r="E343" s="89" t="s">
        <v>53</v>
      </c>
      <c r="F343" s="89"/>
      <c r="G343" s="89">
        <f t="shared" si="8"/>
        <v>0</v>
      </c>
    </row>
    <row r="344" spans="1:7" ht="15.75" customHeight="1" x14ac:dyDescent="0.25">
      <c r="A344" s="86">
        <f t="shared" si="7"/>
        <v>127</v>
      </c>
      <c r="B344" s="112" t="s">
        <v>358</v>
      </c>
      <c r="C344" s="112" t="s">
        <v>472</v>
      </c>
      <c r="D344" s="91">
        <v>1</v>
      </c>
      <c r="E344" s="112" t="s">
        <v>239</v>
      </c>
      <c r="F344" s="89"/>
      <c r="G344" s="89">
        <f t="shared" si="8"/>
        <v>0</v>
      </c>
    </row>
    <row r="345" spans="1:7" ht="15.75" customHeight="1" x14ac:dyDescent="0.25">
      <c r="A345" s="86">
        <f t="shared" si="7"/>
        <v>128</v>
      </c>
      <c r="B345" s="112" t="s">
        <v>473</v>
      </c>
      <c r="C345" s="89" t="s">
        <v>462</v>
      </c>
      <c r="D345" s="91">
        <v>1</v>
      </c>
      <c r="E345" s="112" t="s">
        <v>239</v>
      </c>
      <c r="F345" s="89"/>
      <c r="G345" s="89">
        <f t="shared" si="8"/>
        <v>0</v>
      </c>
    </row>
    <row r="346" spans="1:7" ht="15.75" customHeight="1" x14ac:dyDescent="0.25">
      <c r="A346" s="86">
        <f t="shared" si="7"/>
        <v>129</v>
      </c>
      <c r="B346" s="89" t="s">
        <v>356</v>
      </c>
      <c r="C346" s="89" t="s">
        <v>462</v>
      </c>
      <c r="D346" s="91">
        <v>1</v>
      </c>
      <c r="E346" s="112" t="s">
        <v>128</v>
      </c>
      <c r="F346" s="89"/>
      <c r="G346" s="89">
        <f t="shared" si="8"/>
        <v>0</v>
      </c>
    </row>
    <row r="347" spans="1:7" ht="15.75" customHeight="1" x14ac:dyDescent="0.25">
      <c r="A347" s="86">
        <f t="shared" si="7"/>
        <v>130</v>
      </c>
      <c r="B347" s="115" t="s">
        <v>474</v>
      </c>
      <c r="C347" s="89" t="s">
        <v>462</v>
      </c>
      <c r="D347" s="91">
        <v>5</v>
      </c>
      <c r="E347" s="112" t="s">
        <v>56</v>
      </c>
      <c r="F347" s="89"/>
      <c r="G347" s="89">
        <f t="shared" si="8"/>
        <v>0</v>
      </c>
    </row>
    <row r="348" spans="1:7" ht="15.75" customHeight="1" x14ac:dyDescent="0.25">
      <c r="A348" s="86">
        <f t="shared" si="7"/>
        <v>131</v>
      </c>
      <c r="B348" s="112" t="s">
        <v>475</v>
      </c>
      <c r="C348" s="89" t="s">
        <v>462</v>
      </c>
      <c r="D348" s="91">
        <v>1</v>
      </c>
      <c r="E348" s="112" t="s">
        <v>128</v>
      </c>
      <c r="F348" s="89"/>
      <c r="G348" s="89">
        <f t="shared" si="8"/>
        <v>0</v>
      </c>
    </row>
    <row r="349" spans="1:7" ht="15.75" customHeight="1" x14ac:dyDescent="0.25">
      <c r="A349" s="86">
        <f t="shared" si="7"/>
        <v>132</v>
      </c>
      <c r="B349" s="112" t="s">
        <v>476</v>
      </c>
      <c r="C349" s="91" t="s">
        <v>140</v>
      </c>
      <c r="D349" s="91">
        <v>1</v>
      </c>
      <c r="E349" s="112" t="s">
        <v>128</v>
      </c>
      <c r="F349" s="89"/>
      <c r="G349" s="89">
        <f t="shared" si="8"/>
        <v>0</v>
      </c>
    </row>
    <row r="350" spans="1:7" ht="15.75" customHeight="1" x14ac:dyDescent="0.25">
      <c r="A350" s="86">
        <f t="shared" si="7"/>
        <v>133</v>
      </c>
      <c r="B350" s="112" t="s">
        <v>477</v>
      </c>
      <c r="C350" s="91" t="s">
        <v>140</v>
      </c>
      <c r="D350" s="91">
        <v>15</v>
      </c>
      <c r="E350" s="112" t="s">
        <v>56</v>
      </c>
      <c r="F350" s="89"/>
      <c r="G350" s="89">
        <f t="shared" si="8"/>
        <v>0</v>
      </c>
    </row>
    <row r="351" spans="1:7" ht="15.75" customHeight="1" x14ac:dyDescent="0.25">
      <c r="A351" s="86">
        <f t="shared" si="7"/>
        <v>134</v>
      </c>
      <c r="B351" s="112" t="s">
        <v>478</v>
      </c>
      <c r="C351" s="91" t="s">
        <v>140</v>
      </c>
      <c r="D351" s="91">
        <v>1</v>
      </c>
      <c r="E351" s="112" t="s">
        <v>128</v>
      </c>
      <c r="F351" s="89"/>
      <c r="G351" s="89">
        <f t="shared" si="8"/>
        <v>0</v>
      </c>
    </row>
    <row r="352" spans="1:7" ht="15.75" customHeight="1" x14ac:dyDescent="0.25">
      <c r="A352" s="86"/>
      <c r="B352" s="110" t="s">
        <v>479</v>
      </c>
      <c r="C352" s="111"/>
      <c r="D352" s="89"/>
      <c r="E352" s="89"/>
      <c r="F352" s="89"/>
      <c r="G352" s="89"/>
    </row>
    <row r="353" spans="1:7" ht="15.75" customHeight="1" x14ac:dyDescent="0.25">
      <c r="A353" s="86">
        <f>A352+1+A351</f>
        <v>135</v>
      </c>
      <c r="B353" s="89" t="s">
        <v>480</v>
      </c>
      <c r="C353" s="89" t="s">
        <v>481</v>
      </c>
      <c r="D353" s="88">
        <v>250</v>
      </c>
      <c r="E353" s="89" t="s">
        <v>434</v>
      </c>
      <c r="F353" s="89"/>
      <c r="G353" s="89">
        <f t="shared" si="8"/>
        <v>0</v>
      </c>
    </row>
    <row r="354" spans="1:7" ht="15.75" customHeight="1" x14ac:dyDescent="0.25">
      <c r="A354" s="86">
        <f t="shared" si="7"/>
        <v>136</v>
      </c>
      <c r="B354" s="89" t="s">
        <v>431</v>
      </c>
      <c r="C354" s="89" t="s">
        <v>424</v>
      </c>
      <c r="D354" s="88">
        <v>100</v>
      </c>
      <c r="E354" s="89" t="s">
        <v>59</v>
      </c>
      <c r="F354" s="89"/>
      <c r="G354" s="89">
        <f t="shared" si="8"/>
        <v>0</v>
      </c>
    </row>
    <row r="355" spans="1:7" ht="15.75" customHeight="1" x14ac:dyDescent="0.25">
      <c r="A355" s="86">
        <f t="shared" si="7"/>
        <v>137</v>
      </c>
      <c r="B355" s="89" t="s">
        <v>482</v>
      </c>
      <c r="C355" s="89" t="s">
        <v>340</v>
      </c>
      <c r="D355" s="88">
        <v>1</v>
      </c>
      <c r="E355" s="89" t="s">
        <v>239</v>
      </c>
      <c r="F355" s="89"/>
      <c r="G355" s="89">
        <f t="shared" si="8"/>
        <v>0</v>
      </c>
    </row>
    <row r="356" spans="1:7" ht="15.75" customHeight="1" x14ac:dyDescent="0.25">
      <c r="A356" s="86">
        <f t="shared" si="7"/>
        <v>138</v>
      </c>
      <c r="B356" s="112" t="s">
        <v>483</v>
      </c>
      <c r="C356" s="112" t="s">
        <v>369</v>
      </c>
      <c r="D356" s="91">
        <v>1</v>
      </c>
      <c r="E356" s="112" t="s">
        <v>298</v>
      </c>
      <c r="F356" s="89"/>
      <c r="G356" s="89">
        <f t="shared" si="8"/>
        <v>0</v>
      </c>
    </row>
    <row r="357" spans="1:7" ht="15.75" customHeight="1" x14ac:dyDescent="0.25">
      <c r="A357" s="86">
        <f t="shared" si="7"/>
        <v>139</v>
      </c>
      <c r="B357" s="89" t="s">
        <v>484</v>
      </c>
      <c r="C357" s="89" t="s">
        <v>424</v>
      </c>
      <c r="D357" s="88">
        <v>500</v>
      </c>
      <c r="E357" s="89" t="s">
        <v>59</v>
      </c>
      <c r="F357" s="89"/>
      <c r="G357" s="89">
        <f t="shared" si="8"/>
        <v>0</v>
      </c>
    </row>
    <row r="358" spans="1:7" ht="15.75" customHeight="1" x14ac:dyDescent="0.25">
      <c r="A358" s="86">
        <f t="shared" si="7"/>
        <v>140</v>
      </c>
      <c r="B358" s="89" t="s">
        <v>485</v>
      </c>
      <c r="C358" s="89" t="s">
        <v>486</v>
      </c>
      <c r="D358" s="88">
        <v>25</v>
      </c>
      <c r="E358" s="89" t="s">
        <v>218</v>
      </c>
      <c r="F358" s="89"/>
      <c r="G358" s="89">
        <f t="shared" si="8"/>
        <v>0</v>
      </c>
    </row>
    <row r="359" spans="1:7" ht="15.75" customHeight="1" x14ac:dyDescent="0.25">
      <c r="A359" s="86"/>
      <c r="B359" s="113" t="s">
        <v>487</v>
      </c>
      <c r="C359" s="114"/>
      <c r="D359" s="89"/>
      <c r="E359" s="89"/>
      <c r="F359" s="89"/>
      <c r="G359" s="89"/>
    </row>
    <row r="360" spans="1:7" ht="15.75" customHeight="1" x14ac:dyDescent="0.25">
      <c r="A360" s="86">
        <f>A359+1+A358</f>
        <v>141</v>
      </c>
      <c r="B360" s="89" t="s">
        <v>488</v>
      </c>
      <c r="C360" s="89" t="s">
        <v>489</v>
      </c>
      <c r="D360" s="88">
        <v>1</v>
      </c>
      <c r="E360" s="89" t="s">
        <v>290</v>
      </c>
      <c r="F360" s="89"/>
      <c r="G360" s="89">
        <f t="shared" si="8"/>
        <v>0</v>
      </c>
    </row>
    <row r="361" spans="1:7" ht="15.75" customHeight="1" x14ac:dyDescent="0.25">
      <c r="A361" s="86">
        <f t="shared" si="7"/>
        <v>142</v>
      </c>
      <c r="B361" s="89" t="s">
        <v>401</v>
      </c>
      <c r="C361" s="89" t="s">
        <v>402</v>
      </c>
      <c r="D361" s="88">
        <v>1</v>
      </c>
      <c r="E361" s="89" t="s">
        <v>50</v>
      </c>
      <c r="F361" s="89"/>
      <c r="G361" s="89">
        <f t="shared" si="8"/>
        <v>0</v>
      </c>
    </row>
    <row r="362" spans="1:7" ht="15.75" customHeight="1" x14ac:dyDescent="0.25">
      <c r="A362" s="86">
        <f t="shared" si="7"/>
        <v>143</v>
      </c>
      <c r="B362" s="89" t="s">
        <v>490</v>
      </c>
      <c r="C362" s="89" t="s">
        <v>462</v>
      </c>
      <c r="D362" s="88">
        <v>1</v>
      </c>
      <c r="E362" s="89" t="s">
        <v>50</v>
      </c>
      <c r="F362" s="89"/>
      <c r="G362" s="89">
        <f t="shared" si="8"/>
        <v>0</v>
      </c>
    </row>
    <row r="363" spans="1:7" ht="15.75" customHeight="1" x14ac:dyDescent="0.25">
      <c r="A363" s="86"/>
      <c r="B363" s="116" t="s">
        <v>491</v>
      </c>
      <c r="C363" s="117"/>
      <c r="D363" s="89"/>
      <c r="E363" s="89"/>
      <c r="F363" s="89"/>
      <c r="G363" s="89"/>
    </row>
    <row r="364" spans="1:7" ht="15.75" customHeight="1" x14ac:dyDescent="0.25">
      <c r="A364" s="86">
        <f>A363+1+A362</f>
        <v>144</v>
      </c>
      <c r="B364" s="89" t="s">
        <v>492</v>
      </c>
      <c r="C364" s="89" t="s">
        <v>493</v>
      </c>
      <c r="D364" s="88">
        <v>1</v>
      </c>
      <c r="E364" s="89" t="s">
        <v>293</v>
      </c>
      <c r="F364" s="89"/>
      <c r="G364" s="89">
        <f t="shared" si="8"/>
        <v>0</v>
      </c>
    </row>
    <row r="365" spans="1:7" ht="15.75" customHeight="1" x14ac:dyDescent="0.25">
      <c r="A365" s="86">
        <f t="shared" si="7"/>
        <v>145</v>
      </c>
      <c r="B365" s="89" t="s">
        <v>494</v>
      </c>
      <c r="C365" s="89" t="s">
        <v>397</v>
      </c>
      <c r="D365" s="88">
        <v>2</v>
      </c>
      <c r="E365" s="89" t="s">
        <v>293</v>
      </c>
      <c r="F365" s="89"/>
      <c r="G365" s="89">
        <f t="shared" si="8"/>
        <v>0</v>
      </c>
    </row>
    <row r="366" spans="1:7" ht="15.75" customHeight="1" x14ac:dyDescent="0.25">
      <c r="A366" s="86">
        <f t="shared" si="7"/>
        <v>146</v>
      </c>
      <c r="B366" s="89" t="s">
        <v>495</v>
      </c>
      <c r="C366" s="89" t="s">
        <v>496</v>
      </c>
      <c r="D366" s="88">
        <v>1</v>
      </c>
      <c r="E366" s="89" t="s">
        <v>293</v>
      </c>
      <c r="F366" s="89"/>
      <c r="G366" s="89">
        <f t="shared" si="8"/>
        <v>0</v>
      </c>
    </row>
    <row r="367" spans="1:7" ht="15.75" customHeight="1" x14ac:dyDescent="0.25">
      <c r="A367" s="86">
        <f t="shared" si="7"/>
        <v>147</v>
      </c>
      <c r="B367" s="89" t="s">
        <v>497</v>
      </c>
      <c r="C367" s="89" t="s">
        <v>498</v>
      </c>
      <c r="D367" s="88">
        <v>1</v>
      </c>
      <c r="E367" s="89" t="s">
        <v>388</v>
      </c>
      <c r="F367" s="89"/>
      <c r="G367" s="89">
        <f t="shared" si="8"/>
        <v>0</v>
      </c>
    </row>
    <row r="368" spans="1:7" ht="15.75" customHeight="1" x14ac:dyDescent="0.25">
      <c r="A368" s="86"/>
      <c r="B368" s="116" t="s">
        <v>499</v>
      </c>
      <c r="C368" s="89"/>
      <c r="D368" s="89"/>
      <c r="E368" s="89"/>
      <c r="F368" s="89"/>
      <c r="G368" s="89"/>
    </row>
    <row r="369" spans="1:7" ht="15.75" customHeight="1" x14ac:dyDescent="0.25">
      <c r="A369" s="86">
        <f>A368+1+A367</f>
        <v>148</v>
      </c>
      <c r="B369" s="112" t="s">
        <v>500</v>
      </c>
      <c r="C369" s="91" t="s">
        <v>501</v>
      </c>
      <c r="D369" s="88">
        <v>16</v>
      </c>
      <c r="E369" s="89" t="s">
        <v>293</v>
      </c>
      <c r="F369" s="89"/>
      <c r="G369" s="89">
        <f t="shared" si="8"/>
        <v>0</v>
      </c>
    </row>
    <row r="370" spans="1:7" ht="15.75" customHeight="1" x14ac:dyDescent="0.25">
      <c r="A370" s="86">
        <f t="shared" si="7"/>
        <v>149</v>
      </c>
      <c r="B370" s="112" t="s">
        <v>502</v>
      </c>
      <c r="C370" s="91" t="s">
        <v>503</v>
      </c>
      <c r="D370" s="88">
        <v>4</v>
      </c>
      <c r="E370" s="89" t="s">
        <v>293</v>
      </c>
      <c r="F370" s="89"/>
      <c r="G370" s="89">
        <f t="shared" si="8"/>
        <v>0</v>
      </c>
    </row>
    <row r="371" spans="1:7" ht="15.75" customHeight="1" x14ac:dyDescent="0.25">
      <c r="A371" s="118"/>
      <c r="B371" s="92" t="s">
        <v>518</v>
      </c>
      <c r="C371" s="92"/>
      <c r="D371" s="92"/>
      <c r="E371" s="92"/>
      <c r="F371" s="92"/>
      <c r="G371" s="92">
        <f>G202+G210+G216+G220+G226+G235+G242+G249+G253+G263+G276+G283+G290+G299+G310+G316+G328+G332+G352+G359+G363+G368</f>
        <v>0</v>
      </c>
    </row>
    <row r="372" spans="1:7" ht="15.75" customHeight="1" x14ac:dyDescent="0.25"/>
    <row r="373" spans="1:7" ht="15.75" customHeight="1" x14ac:dyDescent="0.25"/>
    <row r="374" spans="1:7" ht="15.75" customHeight="1" x14ac:dyDescent="0.25"/>
    <row r="375" spans="1:7" ht="15.75" customHeight="1" x14ac:dyDescent="0.25"/>
    <row r="376" spans="1:7" ht="15.75" customHeight="1" x14ac:dyDescent="0.25"/>
    <row r="377" spans="1:7" ht="15.75" customHeight="1" x14ac:dyDescent="0.25"/>
    <row r="378" spans="1:7" ht="15.75" customHeight="1" x14ac:dyDescent="0.25"/>
    <row r="379" spans="1:7" ht="15.75" customHeight="1" x14ac:dyDescent="0.25"/>
    <row r="380" spans="1:7" ht="15.75" customHeight="1" x14ac:dyDescent="0.25"/>
    <row r="381" spans="1:7" ht="15.75" customHeight="1" x14ac:dyDescent="0.25"/>
    <row r="382" spans="1:7" ht="15.75" customHeight="1" x14ac:dyDescent="0.25"/>
    <row r="383" spans="1:7" ht="15.75" customHeight="1" x14ac:dyDescent="0.25"/>
    <row r="384" spans="1:7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7">
    <mergeCell ref="A200:G200"/>
    <mergeCell ref="A134:G134"/>
    <mergeCell ref="A178:G178"/>
    <mergeCell ref="B1:E1"/>
    <mergeCell ref="A7:G7"/>
    <mergeCell ref="A35:G35"/>
    <mergeCell ref="A72:G72"/>
  </mergeCells>
  <printOptions horizontalCentered="1" gridLines="1"/>
  <pageMargins left="0.70866141732283472" right="0.70866141732283472" top="0.74803149606299213" bottom="0.74803149606299213" header="0" footer="0"/>
  <pageSetup paperSize="9" scale="6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Rekapitulasi</vt:lpstr>
      <vt:lpstr>Persediaan Praktikum Prodi Tekn</vt:lpstr>
      <vt:lpstr>'Persediaan Praktikum Prodi Tekn'!Print_Area</vt:lpstr>
      <vt:lpstr>Rekapitulasi!Print_Area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UKPBJ</cp:lastModifiedBy>
  <cp:lastPrinted>2026-09-10T07:34:32Z</cp:lastPrinted>
  <dcterms:modified xsi:type="dcterms:W3CDTF">2026-09-10T08:43:56Z</dcterms:modified>
</cp:coreProperties>
</file>